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firstSheet="7" activeTab="11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财政拨款收支总表" sheetId="6" r:id="rId6"/>
    <sheet name="5一般公共预算支出表" sheetId="7" r:id="rId7"/>
    <sheet name="6一般公共预算基本支出表" sheetId="8" r:id="rId8"/>
    <sheet name="7三公" sheetId="9" r:id="rId9"/>
    <sheet name="8政府性基金" sheetId="10" r:id="rId10"/>
    <sheet name="9项目支出绩效目标表" sheetId="11" r:id="rId11"/>
    <sheet name="10整体支出绩效目标表" sheetId="12" r:id="rId12"/>
  </sheets>
  <calcPr calcId="144525"/>
</workbook>
</file>

<file path=xl/sharedStrings.xml><?xml version="1.0" encoding="utf-8"?>
<sst xmlns="http://schemas.openxmlformats.org/spreadsheetml/2006/main" count="1183" uniqueCount="566">
  <si>
    <t>2024年部门预算公开表</t>
  </si>
  <si>
    <t>单位编码：</t>
  </si>
  <si>
    <t>401008</t>
  </si>
  <si>
    <t>单位名称：</t>
  </si>
  <si>
    <t>长沙市雨花区圭塘街道办事处</t>
  </si>
  <si>
    <t>部门预算公开表</t>
  </si>
  <si>
    <t>一、部门预算报表</t>
  </si>
  <si>
    <t>收支总表</t>
  </si>
  <si>
    <t>收入总表</t>
  </si>
  <si>
    <t>支出总表</t>
  </si>
  <si>
    <t>财政拨款收支总表</t>
  </si>
  <si>
    <t>一般公共预算支出表</t>
  </si>
  <si>
    <t>一般公共预算基本支出表</t>
  </si>
  <si>
    <t>一般公共预算“三公”经费支出表</t>
  </si>
  <si>
    <t>政府性基金预算支出表</t>
  </si>
  <si>
    <t>项目支出绩效目标表</t>
  </si>
  <si>
    <t>整体支出绩效目标表</t>
  </si>
  <si>
    <t>单位：401008-长沙市雨花区圭塘街道办事处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</si>
  <si>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</si>
  <si>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</si>
  <si>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</si>
  <si>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</si>
  <si>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</si>
  <si>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</si>
  <si>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</si>
  <si>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</si>
  <si>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</si>
  <si>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</si>
  <si>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</si>
  <si>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</si>
  <si>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</si>
  <si>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</si>
  <si>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</si>
  <si>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</si>
  <si>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</si>
  <si>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</si>
  <si>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</si>
  <si>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</si>
  <si>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</si>
  <si>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</si>
  <si>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</si>
  <si>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</si>
  <si>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专项收入</t>
  </si>
  <si>
    <t>（五）教育支出</t>
  </si>
  <si>
    <t xml:space="preserve">    资本性支出</t>
  </si>
  <si>
    <t>五、对事业单位经常性补助</t>
  </si>
  <si>
    <t xml:space="preserve">      国有资本经营收入</t>
  </si>
  <si>
    <t>（六）科学技术支出</t>
  </si>
  <si>
    <t>二、项目支出</t>
  </si>
  <si>
    <t>六、对事业单位资本性补助</t>
  </si>
  <si>
    <t xml:space="preserve">      国有资源（资产）有偿使用收入</t>
  </si>
  <si>
    <t>（七）文化旅游体育与传媒支出</t>
  </si>
  <si>
    <t xml:space="preserve">    按项目管理的工资福利支出</t>
  </si>
  <si>
    <t>七、对企业补助</t>
  </si>
  <si>
    <t xml:space="preserve">      罚没收入</t>
  </si>
  <si>
    <t>（八）社会保障和就业支出</t>
  </si>
  <si>
    <t xml:space="preserve">    按项目管理的商品和服务支出</t>
  </si>
  <si>
    <t>八、对企业资本性支出</t>
  </si>
  <si>
    <t xml:space="preserve">      捐赠收入</t>
  </si>
  <si>
    <t>（九）社会保险基金支出</t>
  </si>
  <si>
    <t xml:space="preserve">    按项目管理的对个人和家庭的补助</t>
  </si>
  <si>
    <t>九、对个人和家庭的补助</t>
  </si>
  <si>
    <t xml:space="preserve">      政府住房基金收入</t>
  </si>
  <si>
    <t>（十）卫生健康支出</t>
  </si>
  <si>
    <t xml:space="preserve">    债务利息及费用支出</t>
  </si>
  <si>
    <t>十、对社会保障基金补助</t>
  </si>
  <si>
    <t xml:space="preserve">      其他纳入一般公共预算管理的非税收入</t>
  </si>
  <si>
    <t>（十一）节能环保支出</t>
  </si>
  <si>
    <t xml:space="preserve">    资本性支出（基本建设）</t>
  </si>
  <si>
    <t>十一、债务利息及费用支出</t>
  </si>
  <si>
    <t xml:space="preserve">    一般债券</t>
  </si>
  <si>
    <t>（十二）城乡社区支出</t>
  </si>
  <si>
    <t>十二、债务还本支出</t>
  </si>
  <si>
    <t xml:space="preserve">    外国政府和国际组织贷款</t>
  </si>
  <si>
    <t>（十三）农林水支出</t>
  </si>
  <si>
    <t xml:space="preserve">    对企业补助（基本建设）</t>
  </si>
  <si>
    <t>十三、转移性支出</t>
  </si>
  <si>
    <t xml:space="preserve">    外国政府和国际组织捐赠</t>
  </si>
  <si>
    <t>（十四）交通运输支出</t>
  </si>
  <si>
    <t xml:space="preserve">    对企业补助</t>
  </si>
  <si>
    <t>十四、其他支出</t>
  </si>
  <si>
    <t>二、政府性基金预算拨款收入</t>
  </si>
  <si>
    <t>（十五）资源勘探工业信息等支出</t>
  </si>
  <si>
    <t xml:space="preserve">    对社会保障基金补助</t>
  </si>
  <si>
    <t>三、国有资本经营预算拨款收入</t>
  </si>
  <si>
    <t>（十六）商业服务业等支出</t>
  </si>
  <si>
    <t xml:space="preserve">    其他支出</t>
  </si>
  <si>
    <t>四、社会保障基金预算资金</t>
  </si>
  <si>
    <t>（十七）金融支出</t>
  </si>
  <si>
    <t>三、事业单位经营服务支出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</si>
  <si>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</si>
  <si>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</si>
  <si>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</si>
  <si>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</si>
  <si>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</si>
  <si>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</si>
  <si>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</si>
  <si>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</si>
  <si>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</si>
  <si>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</si>
  <si>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</si>
  <si>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</si>
  <si>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</si>
  <si>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</si>
  <si>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</si>
  <si>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</si>
  <si>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</si>
  <si>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</si>
  <si>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</si>
  <si>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</si>
  <si>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</si>
  <si>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</si>
  <si>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</si>
  <si>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</si>
  <si>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</si>
  <si>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</si>
  <si>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</si>
  <si>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</si>
  <si>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</si>
  <si>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注：本套报表金额单位转换时可能存在尾数误差。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</si>
  <si>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</si>
  <si>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</si>
  <si>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</si>
  <si>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</si>
  <si>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</si>
  <si>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</si>
  <si>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</si>
  <si>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</si>
  <si>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</si>
  <si>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</si>
  <si>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</si>
  <si>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</si>
  <si>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</si>
  <si>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</si>
  <si>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</si>
  <si>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</si>
  <si>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</si>
  <si>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</si>
  <si>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</si>
  <si>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</si>
  <si>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401</t>
  </si>
  <si>
    <t>各街道</t>
  </si>
  <si>
    <t xml:space="preserve">  401008</t>
  </si>
  <si>
    <t xml:space="preserve">  长沙市雨花区圭塘街道办事处</t>
  </si>
  <si>
    <t>部门公开表03</t>
  </si>
  <si>
    <t>支出总表1</t>
  </si>
  <si>
    <t>401008-长沙市雨花区圭塘街道办事处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</si>
  <si>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</si>
  <si>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</si>
  <si>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</si>
  <si>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</si>
  <si>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</si>
  <si>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</si>
  <si>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</si>
  <si>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</si>
  <si>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</si>
  <si>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</si>
  <si>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</si>
  <si>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201</t>
  </si>
  <si>
    <t>一般公共服务支出</t>
  </si>
  <si>
    <t>03</t>
  </si>
  <si>
    <t>20103</t>
  </si>
  <si>
    <t>政府办公厅（室）及相关机构事务</t>
  </si>
  <si>
    <t>01</t>
  </si>
  <si>
    <t xml:space="preserve">    2010301</t>
  </si>
  <si>
    <t xml:space="preserve">    行政运行</t>
  </si>
  <si>
    <t>02</t>
  </si>
  <si>
    <t xml:space="preserve">    经济发展专项</t>
  </si>
  <si>
    <t xml:space="preserve">    综合治理专项支出</t>
  </si>
  <si>
    <t xml:space="preserve">    其他专项</t>
  </si>
  <si>
    <t>29</t>
  </si>
  <si>
    <t>20129</t>
  </si>
  <si>
    <t>群众团体事务</t>
  </si>
  <si>
    <t>99</t>
  </si>
  <si>
    <t xml:space="preserve">    2012999</t>
  </si>
  <si>
    <t xml:space="preserve">    其他群众团体事务支出</t>
  </si>
  <si>
    <t>32</t>
  </si>
  <si>
    <t>20132</t>
  </si>
  <si>
    <t>组织事务</t>
  </si>
  <si>
    <t xml:space="preserve">    2013299</t>
  </si>
  <si>
    <t xml:space="preserve">    其他组织事务支出</t>
  </si>
  <si>
    <t>208</t>
  </si>
  <si>
    <t>社会保障和就业支出</t>
  </si>
  <si>
    <t>20801</t>
  </si>
  <si>
    <t>人力资源和社会保障管理事务</t>
  </si>
  <si>
    <t xml:space="preserve">    2080199</t>
  </si>
  <si>
    <t xml:space="preserve">    其他人力资源和社会保障管理事务支出</t>
  </si>
  <si>
    <t>20802</t>
  </si>
  <si>
    <t>民政管理事务</t>
  </si>
  <si>
    <t>08</t>
  </si>
  <si>
    <t xml:space="preserve">    2080208</t>
  </si>
  <si>
    <t xml:space="preserve">    基层政权建设和社区治理</t>
  </si>
  <si>
    <t xml:space="preserve">    公共服务支出</t>
  </si>
  <si>
    <t>05</t>
  </si>
  <si>
    <t>20805</t>
  </si>
  <si>
    <t>行政事业单位养老支出</t>
  </si>
  <si>
    <t xml:space="preserve">    2080501</t>
  </si>
  <si>
    <t xml:space="preserve">    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</si>
  <si>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</si>
  <si>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</si>
  <si>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</si>
  <si>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</si>
  <si>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>06</t>
  </si>
  <si>
    <t xml:space="preserve">    2080506</t>
  </si>
  <si>
    <t xml:space="preserve">    机关事业单位职业年金缴费支出</t>
  </si>
  <si>
    <t>210</t>
  </si>
  <si>
    <t>卫生健康支出</t>
  </si>
  <si>
    <t>07</t>
  </si>
  <si>
    <t>21007</t>
  </si>
  <si>
    <t>计划生育事务</t>
  </si>
  <si>
    <t>17</t>
  </si>
  <si>
    <t xml:space="preserve">    2100717</t>
  </si>
  <si>
    <t xml:space="preserve">    计划生育服务</t>
  </si>
  <si>
    <t>11</t>
  </si>
  <si>
    <t>21011</t>
  </si>
  <si>
    <t>行政事业单位医疗</t>
  </si>
  <si>
    <t xml:space="preserve">    2101101</t>
  </si>
  <si>
    <t xml:space="preserve">    行政单位医疗</t>
  </si>
  <si>
    <t xml:space="preserve">    2101103</t>
  </si>
  <si>
    <t xml:space="preserve">    公务员医疗补助</t>
  </si>
  <si>
    <t>212</t>
  </si>
  <si>
    <t>城乡社区支出</t>
  </si>
  <si>
    <t>21201</t>
  </si>
  <si>
    <t>城乡社区管理事务</t>
  </si>
  <si>
    <t>04</t>
  </si>
  <si>
    <t xml:space="preserve">    2120104</t>
  </si>
  <si>
    <t xml:space="preserve">    城管执法</t>
  </si>
  <si>
    <t xml:space="preserve">    城市管理（及环保、规划、文明创建经费）专项支出</t>
  </si>
  <si>
    <t>21205</t>
  </si>
  <si>
    <t>城乡社区环境卫生</t>
  </si>
  <si>
    <t xml:space="preserve">    2120501</t>
  </si>
  <si>
    <t xml:space="preserve">    城乡社区环境卫生</t>
  </si>
  <si>
    <t>221</t>
  </si>
  <si>
    <t>住房保障支出</t>
  </si>
  <si>
    <t>22102</t>
  </si>
  <si>
    <t>住房改革支出</t>
  </si>
  <si>
    <t xml:space="preserve">    2210201</t>
  </si>
  <si>
    <t xml:space="preserve">    住房公积金</t>
  </si>
  <si>
    <t>一、本年收入</t>
  </si>
  <si>
    <t>一、本年支出</t>
  </si>
  <si>
    <t>（一）一般公共预算拨款</t>
  </si>
  <si>
    <t xml:space="preserve">     经费拨款</t>
  </si>
  <si>
    <t xml:space="preserve">     纳入一般公共预算管理的非税收入拨款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</si>
  <si>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</si>
  <si>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</si>
  <si>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</si>
  <si>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</si>
  <si>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</si>
  <si>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入   总   计</t>
  </si>
  <si>
    <t>支   出   总   计</t>
  </si>
  <si>
    <t>部门公开表05</t>
  </si>
  <si>
    <t>人员经费</t>
  </si>
  <si>
    <t>公用经费</t>
  </si>
  <si>
    <t>工资福利支出</t>
  </si>
  <si>
    <t>对个人和家庭的补助</t>
  </si>
  <si>
    <t xml:space="preserve">   208</t>
  </si>
  <si>
    <t xml:space="preserve">   社会保障和就业支出</t>
  </si>
  <si>
    <t xml:space="preserve">    20805</t>
  </si>
  <si>
    <t xml:space="preserve">    行政事业单位养老支出</t>
  </si>
  <si>
    <t xml:space="preserve">     2080501</t>
  </si>
  <si>
    <t xml:space="preserve">     行政单位离退休</t>
  </si>
  <si>
    <t xml:space="preserve">     2080502</t>
  </si>
  <si>
    <t xml:space="preserve">     事业单位离退休</t>
  </si>
  <si>
    <t xml:space="preserve">     2080505</t>
  </si>
  <si>
    <t xml:space="preserve">     机关事业单位基本养老保险缴费支出</t>
  </si>
  <si>
    <t xml:space="preserve">     2080506</t>
  </si>
  <si>
    <t xml:space="preserve">     机关事业单位职业年金缴费支出</t>
  </si>
  <si>
    <t xml:space="preserve">    20802</t>
  </si>
  <si>
    <t xml:space="preserve">    民政管理事务</t>
  </si>
  <si>
    <t xml:space="preserve">     2080208</t>
  </si>
  <si>
    <t xml:space="preserve">     基层政权建设和社区治理</t>
  </si>
  <si>
    <t xml:space="preserve">    20801</t>
  </si>
  <si>
    <t xml:space="preserve">    人力资源和社会保障管理事务</t>
  </si>
  <si>
    <t xml:space="preserve">     2080199</t>
  </si>
  <si>
    <t xml:space="preserve">     其他人力资源和社会保障管理事务支出</t>
  </si>
  <si>
    <t xml:space="preserve">   210</t>
  </si>
  <si>
    <t xml:space="preserve">   卫生健康支出</t>
  </si>
  <si>
    <t xml:space="preserve">    21007</t>
  </si>
  <si>
    <t xml:space="preserve">    计划生育事务</t>
  </si>
  <si>
    <t xml:space="preserve">     2100717</t>
  </si>
  <si>
    <t xml:space="preserve">     计划生育服务</t>
  </si>
  <si>
    <t xml:space="preserve">    21011</t>
  </si>
  <si>
    <t xml:space="preserve">    行政事业单位医疗</t>
  </si>
  <si>
    <t xml:space="preserve">     2101101</t>
  </si>
  <si>
    <t xml:space="preserve">     行政单位医疗</t>
  </si>
  <si>
    <t xml:space="preserve">     2101103</t>
  </si>
  <si>
    <t xml:space="preserve">     公务员医疗补助</t>
  </si>
  <si>
    <t xml:space="preserve">   201</t>
  </si>
  <si>
    <t xml:space="preserve">   一般公共服务支出</t>
  </si>
  <si>
    <t xml:space="preserve">    20103</t>
  </si>
  <si>
    <t xml:space="preserve">    政府办公厅（室）及相关机构事务</t>
  </si>
  <si>
    <t xml:space="preserve">     2010301</t>
  </si>
  <si>
    <t xml:space="preserve">     行政运行</t>
  </si>
  <si>
    <t xml:space="preserve">     2010302</t>
  </si>
  <si>
    <t xml:space="preserve">     2010399</t>
  </si>
  <si>
    <t xml:space="preserve">    20132</t>
  </si>
  <si>
    <t xml:space="preserve">    组织事务</t>
  </si>
  <si>
    <t xml:space="preserve">     2013299</t>
  </si>
  <si>
    <t xml:space="preserve">     其他组织事务支出</t>
  </si>
  <si>
    <t xml:space="preserve">    群众团体事务</t>
  </si>
  <si>
    <t xml:space="preserve">     2012999</t>
  </si>
  <si>
    <t xml:space="preserve">     其他群众团体事务支出</t>
  </si>
  <si>
    <t xml:space="preserve">   221</t>
  </si>
  <si>
    <t xml:space="preserve">   住房保障支出</t>
  </si>
  <si>
    <t xml:space="preserve">    22102</t>
  </si>
  <si>
    <t xml:space="preserve">    住房改革支出</t>
  </si>
  <si>
    <t xml:space="preserve">     2210201</t>
  </si>
  <si>
    <t xml:space="preserve">     住房公积金</t>
  </si>
  <si>
    <t xml:space="preserve">   212</t>
  </si>
  <si>
    <t xml:space="preserve">   城乡社区支出</t>
  </si>
  <si>
    <t xml:space="preserve">    21201</t>
  </si>
  <si>
    <t xml:space="preserve">    城乡社区管理事务</t>
  </si>
  <si>
    <t xml:space="preserve">     2120104</t>
  </si>
  <si>
    <t xml:space="preserve">     城管执法</t>
  </si>
  <si>
    <t xml:space="preserve">    21205</t>
  </si>
  <si>
    <t xml:space="preserve">     2120501</t>
  </si>
  <si>
    <t xml:space="preserve">     城乡社区环境卫生</t>
  </si>
  <si>
    <t>部门公开表06</t>
  </si>
  <si>
    <t>单位：万元</t>
  </si>
  <si>
    <t>部门预算支出经济分类科目</t>
  </si>
  <si>
    <t>本年一般公共预算基本支出</t>
  </si>
  <si>
    <t>科目代码</t>
  </si>
  <si>
    <t>303</t>
  </si>
  <si>
    <t xml:space="preserve">  30302</t>
  </si>
  <si>
    <t xml:space="preserve">  退休费</t>
  </si>
  <si>
    <t xml:space="preserve">  30309</t>
  </si>
  <si>
    <t xml:space="preserve">  奖励金</t>
  </si>
  <si>
    <t xml:space="preserve">  30307</t>
  </si>
  <si>
    <t xml:space="preserve">  医疗费补助</t>
  </si>
  <si>
    <t>301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</si>
  <si>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</si>
  <si>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</si>
  <si>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</si>
  <si>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</si>
  <si>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</si>
  <si>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</si>
  <si>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</si>
  <si>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</si>
  <si>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30199</t>
  </si>
  <si>
    <t xml:space="preserve">  其他工资福利支出</t>
  </si>
  <si>
    <t xml:space="preserve">  30111</t>
  </si>
  <si>
    <t xml:space="preserve">  公务员医疗补助缴费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</si>
  <si>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</si>
  <si>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</si>
  <si>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</si>
  <si>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</si>
  <si>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30112</t>
  </si>
  <si>
    <t xml:space="preserve">  其他社会保障缴费</t>
  </si>
  <si>
    <t xml:space="preserve">  30110</t>
  </si>
  <si>
    <t xml:space="preserve">  职工基本医疗保险缴费</t>
  </si>
  <si>
    <t xml:space="preserve">  30113</t>
  </si>
  <si>
    <t xml:space="preserve">  住房公积金</t>
  </si>
  <si>
    <t>302</t>
  </si>
  <si>
    <t>商品和服务支出</t>
  </si>
  <si>
    <t xml:space="preserve">  30213</t>
  </si>
  <si>
    <t xml:space="preserve">  维修（护）费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</si>
  <si>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</si>
  <si>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</si>
  <si>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</si>
  <si>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</si>
  <si>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</si>
  <si>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</si>
  <si>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</si>
  <si>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</si>
  <si>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</si>
  <si>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</si>
  <si>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30201</t>
  </si>
  <si>
    <t xml:space="preserve">  办公费</t>
  </si>
  <si>
    <t xml:space="preserve">  30228</t>
  </si>
  <si>
    <t xml:space="preserve">  工会经费</t>
  </si>
  <si>
    <t xml:space="preserve">  30299</t>
  </si>
  <si>
    <t xml:space="preserve">  其他商品和服务支出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</si>
  <si>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</si>
  <si>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</si>
  <si>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</si>
  <si>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</si>
  <si>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30231</t>
  </si>
  <si>
    <t xml:space="preserve">  公务用车运行维护费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</si>
  <si>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</si>
  <si>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</si>
  <si>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</si>
  <si>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</si>
  <si>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</si>
  <si>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</si>
  <si>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</si>
  <si>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</si>
  <si>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</si>
  <si>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单位代码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</si>
  <si>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</si>
  <si>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</si>
  <si>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</si>
  <si>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</si>
  <si>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</si>
  <si>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</si>
  <si>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</si>
  <si>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</si>
  <si>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</si>
  <si>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</si>
  <si>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</si>
  <si>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</si>
  <si>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</si>
  <si>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城管特勤队员专项经费</t>
  </si>
  <si>
    <t>保证城管特勤队员人员经费等正常运转</t>
  </si>
  <si>
    <t>成本指标</t>
  </si>
  <si>
    <t>经济成本指标</t>
  </si>
  <si>
    <t xml:space="preserve">	 项目支出成本</t>
  </si>
  <si>
    <t xml:space="preserve">	 ≤30万元</t>
  </si>
  <si>
    <t>反映项目实施支出成本情况</t>
  </si>
  <si>
    <t xml:space="preserve">	 完成年度考核目标，成本在预算可控范围内，计10分，反之，酌情扣分</t>
  </si>
  <si>
    <t xml:space="preserve">	 万元</t>
  </si>
  <si>
    <t>定量</t>
  </si>
  <si>
    <t>效益指标</t>
  </si>
  <si>
    <t>社会效益指标</t>
  </si>
  <si>
    <t xml:space="preserve">	 保障工作正常开展，维护社会稳定</t>
  </si>
  <si>
    <t xml:space="preserve">	 有效保障</t>
  </si>
  <si>
    <t>反映项目实施带来的社会效益情况。</t>
  </si>
  <si>
    <t>特勤人员考核良好计满分。反之，酌情扣分</t>
  </si>
  <si>
    <t xml:space="preserve">	 /</t>
  </si>
  <si>
    <t>定性</t>
  </si>
  <si>
    <t>产出指标</t>
  </si>
  <si>
    <t>时效指标</t>
  </si>
  <si>
    <t xml:space="preserve">	 经费拨付到位时间</t>
  </si>
  <si>
    <t xml:space="preserve">	 2024年12月31日之前</t>
  </si>
  <si>
    <t xml:space="preserve">	 反映城管特勤队员经费是否及时拨付到位</t>
  </si>
  <si>
    <t xml:space="preserve">	 2024年12月31日之前拨付到位计满分，否则按实际完成情况计分</t>
  </si>
  <si>
    <t xml:space="preserve">	 2023年12月31日之前拨付到位计满分，否则按实际完成情况计分</t>
  </si>
  <si>
    <t>数量指标</t>
  </si>
  <si>
    <t xml:space="preserve">	 经费保障人数</t>
  </si>
  <si>
    <t xml:space="preserve">	 ≥15人</t>
  </si>
  <si>
    <t xml:space="preserve">	 反映经费保障人员数量情况</t>
  </si>
  <si>
    <t>保障人数大于等于核定人数计满分，否则按实际完成情况计分</t>
  </si>
  <si>
    <t xml:space="preserve">	 人</t>
  </si>
  <si>
    <t>质量指标</t>
  </si>
  <si>
    <t xml:space="preserve">	 经费拨付到位率</t>
  </si>
  <si>
    <t xml:space="preserve">	 100%</t>
  </si>
  <si>
    <t>反映经费拨付到位情况</t>
  </si>
  <si>
    <t xml:space="preserve">	 全年拨付到位率达100%计满分，否则按实际到位情况计分</t>
  </si>
  <si>
    <t xml:space="preserve">	 百分比</t>
  </si>
  <si>
    <t>满意度指标</t>
  </si>
  <si>
    <t>服务对象满意度指标</t>
  </si>
  <si>
    <t>人民群众满意度</t>
  </si>
  <si>
    <t xml:space="preserve">	 ≥90%</t>
  </si>
  <si>
    <t>人民群众对项目实施效果的满意度</t>
  </si>
  <si>
    <t xml:space="preserve">	 人民群众满意度达到90%-100%（含）计10分，80%-90%（含）计8分，70%-80%（含）计4分，60%-70%（含）计2分，60%以下不计分。</t>
  </si>
  <si>
    <t>百分比</t>
  </si>
  <si>
    <t xml:space="preserve">  城管协管员专项经费</t>
  </si>
  <si>
    <t>保证城管协管员人员经费等正常运转</t>
  </si>
  <si>
    <t xml:space="preserve">	 反映经费拨付到位情况</t>
  </si>
  <si>
    <t xml:space="preserve">	 经费拨付到位率为100%得满分，否则根据实际情况酌情扣分</t>
  </si>
  <si>
    <t>经费保障人数</t>
  </si>
  <si>
    <t xml:space="preserve">	 ≥21人</t>
  </si>
  <si>
    <t>反映经费保障人员数量情况</t>
  </si>
  <si>
    <t>反映巡防队员经费是否及时拨付到位</t>
  </si>
  <si>
    <t xml:space="preserve">	 年月日</t>
  </si>
  <si>
    <t>项目支出成本</t>
  </si>
  <si>
    <t>≤65.1万元</t>
  </si>
  <si>
    <t xml:space="preserve">	 反映项目实施支出成本情况</t>
  </si>
  <si>
    <t>完成年度考核目标，成本在预算可控范围内，计10分，反之，酌情扣分</t>
  </si>
  <si>
    <t>标 	 人民群众满意度</t>
  </si>
  <si>
    <t xml:space="preserve">	 人民群众对项目实施效果的满意度</t>
  </si>
  <si>
    <t>人民群众满意度达到90%-100%（含）计10分，80%-90%（含）计8分，70%-80%（含）计4分，60%-70%（含）计2分，60%以下不计分。</t>
  </si>
  <si>
    <t>社会整治良好，社会市容市貌良好。</t>
  </si>
  <si>
    <t>有效保障</t>
  </si>
  <si>
    <t xml:space="preserve">	 辖区内未发生重大负面影响事件计满分。反之，酌情扣分</t>
  </si>
  <si>
    <t>/</t>
  </si>
  <si>
    <t xml:space="preserve">  党建专项经费</t>
  </si>
  <si>
    <t>保证街道党建经费正常运转</t>
  </si>
  <si>
    <t>≤83.552万元</t>
  </si>
  <si>
    <t>万元</t>
  </si>
  <si>
    <t>≥2984人</t>
  </si>
  <si>
    <t>人</t>
  </si>
  <si>
    <t>项目完成时间爱你</t>
  </si>
  <si>
    <t>2024年12月31日之前</t>
  </si>
  <si>
    <t>反映项目完成时效情况</t>
  </si>
  <si>
    <t>项目于2024年12月31日之前完成计满分，否则按实际完成情况计分</t>
  </si>
  <si>
    <t>年月日</t>
  </si>
  <si>
    <t>经费拨付到位率</t>
  </si>
  <si>
    <t>100%</t>
  </si>
  <si>
    <t>全年拨付到位率达100%计满分，否则按实际到位情况计分</t>
  </si>
  <si>
    <t>≥90%</t>
  </si>
  <si>
    <t>保障党建工作正常运转，提升党员服务质量</t>
  </si>
  <si>
    <t>党建考核良好计满分。反之，酌情扣分</t>
  </si>
  <si>
    <t xml:space="preserve">  工青妇专项</t>
  </si>
  <si>
    <t>保证街道工会、共青团、三八等活动正常运转</t>
  </si>
  <si>
    <t>保障开展活动次数</t>
  </si>
  <si>
    <t>≥5次</t>
  </si>
  <si>
    <t>反映开展活动数量情况</t>
  </si>
  <si>
    <t>保障开展活动次数≥5次得满分，否则根据实际情况酌情扣分</t>
  </si>
  <si>
    <t>次</t>
  </si>
  <si>
    <t>项目完成时间</t>
  </si>
  <si>
    <t>≤9万元</t>
  </si>
  <si>
    <t>反映项目支出成本情况</t>
  </si>
  <si>
    <t>保障活动正常开展，维护社会稳定</t>
  </si>
  <si>
    <t>根据项目整体实施情况得</t>
  </si>
  <si>
    <t xml:space="preserve">  环卫重心下移</t>
  </si>
  <si>
    <t>2024年环卫重心下移</t>
  </si>
  <si>
    <t>百分</t>
  </si>
  <si>
    <t>≥50人</t>
  </si>
  <si>
    <t>≤236.3576万元</t>
  </si>
  <si>
    <t>经济效益指标</t>
  </si>
  <si>
    <t>辖区内未发生重大负面影响事件计满分。反之，酌情扣分</t>
  </si>
  <si>
    <t>满意度指标 服务对象满意度指标 人民群众满意度 ≥90% 人民群众对项目实施效果的满意度 人民群众满意度达到90%-100%（含）计10分，80%-90%（含）计8分，70%-80%（含）计4分，60%-70%（含）计2分，60%以下不计分。</t>
  </si>
  <si>
    <t xml:space="preserve">  两保站人员专项经费</t>
  </si>
  <si>
    <t>保证两保人员人员经费等正常运转</t>
  </si>
  <si>
    <t xml:space="preserve">	 ≥11人</t>
  </si>
  <si>
    <t xml:space="preserve">	 保障人数大于等于核定人数计满分，否则按实际完成情况计分</t>
  </si>
  <si>
    <t xml:space="preserve">	 反映经费拨付到位是否及时</t>
  </si>
  <si>
    <t>生态环境成本指标</t>
  </si>
  <si>
    <t>110001</t>
  </si>
  <si>
    <t>社会成本指标</t>
  </si>
  <si>
    <t>≤88万元</t>
  </si>
  <si>
    <t>生态效益指标</t>
  </si>
  <si>
    <t xml:space="preserve">	 保障单位工作正常开展，维护社会稳定</t>
  </si>
  <si>
    <t>两保人员考核优秀计满分。反之，酌情扣分</t>
  </si>
  <si>
    <t>况。 	 两保人员考核优秀计满分。反之，酌情扣分</t>
  </si>
  <si>
    <t xml:space="preserve">  社区惠民资金</t>
  </si>
  <si>
    <t>2023年社区惠民资金运转经费</t>
  </si>
  <si>
    <t>16个社区惠民资金等运转经费</t>
  </si>
  <si>
    <t>社区考核良好计满分。反之，酌情扣分</t>
  </si>
  <si>
    <t>1</t>
  </si>
  <si>
    <t>经费保障个数</t>
  </si>
  <si>
    <t>16个</t>
  </si>
  <si>
    <t>经费保障社区个数16个</t>
  </si>
  <si>
    <t>保障个数大于等于核定个数计满分，否则按实际完成情况计分</t>
  </si>
  <si>
    <t>个</t>
  </si>
  <si>
    <t>经费拨付及到位率</t>
  </si>
  <si>
    <t>全年拨付到位率达100%</t>
  </si>
  <si>
    <t>经费拨付到位时间</t>
  </si>
  <si>
    <t>社区运行经费足额拨付到位</t>
  </si>
  <si>
    <t>2024年12月31日之前拨付到位计满分，否则按实际完成情况计分</t>
  </si>
  <si>
    <t>成本控制数</t>
  </si>
  <si>
    <t>192万元</t>
  </si>
  <si>
    <t>社区运行经费支出总额为190万元</t>
  </si>
  <si>
    <t xml:space="preserve">完成年度考核目标，成本在预算可控范围内，计10分，反之，酌情扣分 万元 定量 社会成本指标 </t>
  </si>
  <si>
    <t xml:space="preserve">  社区运行经费</t>
  </si>
  <si>
    <t>保证社区运行经常正常运转</t>
  </si>
  <si>
    <t>1416万元</t>
  </si>
  <si>
    <t>社区运行经费支出总额为1327.5万元</t>
  </si>
  <si>
    <t xml:space="preserve">完成年度考核目标，成本在预算可控范围内，计10分，反之，酌情扣分 	 万元 	 定量 	 社会成本指标 	 	 	 	</t>
  </si>
  <si>
    <t>16个社区人员、公用等运转经费</t>
  </si>
  <si>
    <t xml:space="preserve">	 反映项目实施带来的社会效益情况。</t>
  </si>
  <si>
    <t xml:space="preserve">	 社区考核良好计满分。反之，酌情扣分</t>
  </si>
  <si>
    <t xml:space="preserve">	 人民群众满意度</t>
  </si>
  <si>
    <t xml:space="preserve">	 16个</t>
  </si>
  <si>
    <t xml:space="preserve">	 经费保障社区个数16个</t>
  </si>
  <si>
    <t xml:space="preserve">  巡防队员专项经费</t>
  </si>
  <si>
    <t>社会治安良好，社会环境安定和谐。</t>
  </si>
  <si>
    <t>≥42人</t>
  </si>
  <si>
    <t xml:space="preserve">	 项目完成时间</t>
  </si>
  <si>
    <t>2024年12月31日之</t>
  </si>
  <si>
    <t>前 	 反映项目完成时效情况</t>
  </si>
  <si>
    <t>≤168万元</t>
  </si>
  <si>
    <t xml:space="preserve">	 	 	 满意度指标 	 服务对象满意度指标 	 人民群众满意度 	 ≥90% 	 人民群众对项目实施效果的满意度 	 人民群众满意度达到90%-100%（含）计10分，80%-90%（含）计8分，70%-80%（含）计4分，60%-70%（含）计2分，60%以下不计分。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</si>
  <si>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</si>
  <si>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</si>
  <si>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</si>
  <si>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</si>
  <si>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</si>
  <si>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</si>
  <si>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</si>
  <si>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</si>
  <si>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</si>
  <si>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重点工作任务完成</t>
  </si>
  <si>
    <t>履职目标实现</t>
  </si>
  <si>
    <t>履职效益</t>
  </si>
  <si>
    <t>满意度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</si>
</sst>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0.00"/>
  </numFmts>
  <fonts count="42">
    <font>
      <sz val="11"/>
      <color indexed="8"/>
      <name val="宋体"/>
      <charset val="1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sz val="9"/>
      <name val="SimSun"/>
      <charset val="134"/>
    </font>
    <font>
      <b/>
      <sz val="8"/>
      <name val="SimSun"/>
      <charset val="134"/>
    </font>
    <font>
      <sz val="8"/>
      <name val="SimSun"/>
      <charset val="134"/>
    </font>
    <font>
      <b/>
      <sz val="9"/>
      <name val="SimSun"/>
      <charset val="134"/>
    </font>
    <font>
      <b/>
      <sz val="19"/>
      <name val="SimSun"/>
      <charset val="134"/>
    </font>
    <font>
      <b/>
      <sz val="17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sz val="11"/>
      <color theme="1"/>
      <name val="宋体"/>
      <charset val="1"/>
      <scheme val="minor"/>
    </font>
    <font>
      <sz val="9"/>
      <color theme="1"/>
      <name val="SimSun"/>
      <charset val="134"/>
    </font>
    <font>
      <b/>
      <sz val="17"/>
      <color theme="1"/>
      <name val="SimSun"/>
      <charset val="134"/>
    </font>
    <font>
      <b/>
      <sz val="9"/>
      <color theme="1"/>
      <name val="SimSun"/>
      <charset val="134"/>
    </font>
    <font>
      <b/>
      <sz val="8"/>
      <color theme="1"/>
      <name val="SimSun"/>
      <charset val="134"/>
    </font>
    <font>
      <sz val="7"/>
      <color theme="1"/>
      <name val="SimSun"/>
      <charset val="134"/>
    </font>
    <font>
      <b/>
      <sz val="7"/>
      <color theme="1"/>
      <name val="SimSun"/>
      <charset val="134"/>
    </font>
    <font>
      <b/>
      <sz val="10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b/>
      <sz val="15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4" borderId="2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2" fillId="0" borderId="0"/>
    <xf numFmtId="0" fontId="23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8" borderId="3" applyNumberFormat="0" applyFon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5" fillId="12" borderId="6" applyNumberFormat="0" applyAlignment="0" applyProtection="0">
      <alignment vertical="center"/>
    </xf>
    <xf numFmtId="0" fontId="36" fillId="12" borderId="2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84"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 wrapText="1"/>
    </xf>
    <xf numFmtId="177" fontId="9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 wrapText="1"/>
    </xf>
    <xf numFmtId="177" fontId="10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Fill="1">
      <alignment vertical="center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4" fontId="17" fillId="0" borderId="1" xfId="0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4" fontId="16" fillId="0" borderId="1" xfId="0" applyNumberFormat="1" applyFont="1" applyFill="1" applyBorder="1" applyAlignment="1">
      <alignment vertical="center" wrapText="1"/>
    </xf>
    <xf numFmtId="4" fontId="16" fillId="0" borderId="1" xfId="0" applyNumberFormat="1" applyFont="1" applyFill="1" applyBorder="1" applyAlignment="1">
      <alignment horizontal="right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0" fillId="0" borderId="0" xfId="0" applyFont="1" applyFill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1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Normal 1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workbookViewId="0">
      <selection activeCell="H11" sqref="H11"/>
    </sheetView>
  </sheetViews>
  <sheetFormatPr defaultColWidth="10" defaultRowHeight="13.5" outlineLevelRow="5"/>
  <cols>
    <col min="1" max="1" width="3.66666666666667" customWidth="1"/>
    <col min="2" max="2" width="3.8" customWidth="1"/>
    <col min="3" max="3" width="4.61666666666667" customWidth="1"/>
    <col min="4" max="4" width="15.7416666666667" customWidth="1"/>
    <col min="5" max="9" width="9.76666666666667" customWidth="1"/>
  </cols>
  <sheetData>
    <row r="1" ht="38.8" customHeight="1" spans="1:1">
      <c r="A1" s="3"/>
    </row>
    <row r="2" ht="73.3" customHeight="1" spans="1:9">
      <c r="A2" s="81" t="s">
        <v>0</v>
      </c>
      <c r="B2" s="81"/>
      <c r="C2" s="81"/>
      <c r="D2" s="81"/>
      <c r="E2" s="81"/>
      <c r="F2" s="81"/>
      <c r="G2" s="81"/>
      <c r="H2" s="81"/>
      <c r="I2" s="81"/>
    </row>
    <row r="3" ht="23.25" customHeight="1" spans="1:9">
      <c r="A3" s="19"/>
      <c r="B3" s="19"/>
      <c r="C3" s="19"/>
      <c r="D3" s="19"/>
      <c r="E3" s="19"/>
      <c r="F3" s="19"/>
      <c r="G3" s="19"/>
      <c r="H3" s="19"/>
      <c r="I3" s="19"/>
    </row>
    <row r="4" ht="21.55" customHeight="1" spans="1:9">
      <c r="A4" s="19"/>
      <c r="B4" s="19"/>
      <c r="C4" s="19"/>
      <c r="D4" s="19"/>
      <c r="E4" s="19"/>
      <c r="F4" s="19"/>
      <c r="G4" s="19"/>
      <c r="H4" s="19"/>
      <c r="I4" s="19"/>
    </row>
    <row r="5" ht="43.1" customHeight="1" spans="1:9">
      <c r="A5" s="82"/>
      <c r="B5" s="83"/>
      <c r="C5" s="3"/>
      <c r="D5" s="82" t="s">
        <v>1</v>
      </c>
      <c r="E5" s="83" t="s">
        <v>2</v>
      </c>
      <c r="F5" s="83"/>
      <c r="G5" s="83"/>
      <c r="H5" s="83"/>
      <c r="I5" s="3"/>
    </row>
    <row r="6" ht="54.3" customHeight="1" spans="1:9">
      <c r="A6" s="82"/>
      <c r="B6" s="83"/>
      <c r="C6" s="3"/>
      <c r="D6" s="82" t="s">
        <v>3</v>
      </c>
      <c r="E6" s="83" t="s">
        <v>4</v>
      </c>
      <c r="F6" s="83"/>
      <c r="G6" s="83"/>
      <c r="H6" s="83"/>
      <c r="I6" s="3"/>
    </row>
  </sheetData>
  <mergeCells count="3">
    <mergeCell ref="A2:I2"/>
    <mergeCell ref="E5:H5"/>
    <mergeCell ref="E6:H6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3"/>
  <sheetViews>
    <sheetView workbookViewId="0">
      <selection activeCell="C16" sqref="C16"/>
    </sheetView>
  </sheetViews>
  <sheetFormatPr defaultColWidth="10" defaultRowHeight="13.5"/>
  <cols>
    <col min="1" max="1" width="16.0083333333333" customWidth="1"/>
    <col min="2" max="2" width="37.45" customWidth="1"/>
    <col min="3" max="3" width="19.2666666666667" customWidth="1"/>
    <col min="4" max="4" width="16.6916666666667" customWidth="1"/>
    <col min="5" max="6" width="16.4166666666667" customWidth="1"/>
    <col min="7" max="7" width="17.6416666666667" customWidth="1"/>
    <col min="8" max="8" width="21.85" customWidth="1"/>
    <col min="9" max="9" width="9.76666666666667" customWidth="1"/>
  </cols>
  <sheetData>
    <row r="1" ht="16.35" customHeight="1" spans="1:1">
      <c r="A1" s="3"/>
    </row>
    <row r="2" ht="38.8" customHeight="1" spans="1:8">
      <c r="A2" s="9" t="s">
        <v>14</v>
      </c>
      <c r="B2" s="9"/>
      <c r="C2" s="9"/>
      <c r="D2" s="9"/>
      <c r="E2" s="9"/>
      <c r="F2" s="9"/>
      <c r="G2" s="9"/>
      <c r="H2" s="9"/>
    </row>
    <row r="3" ht="24.15" customHeight="1" spans="1:9">
      <c r="A3" s="2" t="s">
        <v>17</v>
      </c>
      <c r="B3" s="2"/>
      <c r="C3" s="2"/>
      <c r="D3" s="2"/>
      <c r="E3" s="2"/>
      <c r="F3" s="2"/>
      <c r="G3" s="2"/>
      <c r="H3" s="2"/>
      <c r="I3" s="2"/>
    </row>
    <row r="4" ht="16.35" customHeight="1" spans="7:8">
      <c r="G4" s="8" t="s">
        <v>18</v>
      </c>
      <c r="H4" s="8"/>
    </row>
    <row r="5" ht="25" customHeight="1" spans="1:8">
      <c r="A5" s="10" t="s">
        <v>148</v>
      </c>
      <c r="B5" s="10" t="s">
        <v>149</v>
      </c>
      <c r="C5" s="10" t="s">
        <v>122</v>
      </c>
      <c r="D5" s="10" t="s">
        <v>386</v>
      </c>
      <c r="E5" s="10"/>
      <c r="F5" s="10"/>
      <c r="G5" s="10"/>
      <c r="H5" s="10" t="s">
        <v>151</v>
      </c>
    </row>
    <row r="6" ht="25.85" customHeight="1" spans="1:8">
      <c r="A6" s="10"/>
      <c r="B6" s="10"/>
      <c r="C6" s="10"/>
      <c r="D6" s="10" t="s">
        <v>124</v>
      </c>
      <c r="E6" s="10" t="s">
        <v>251</v>
      </c>
      <c r="F6" s="10"/>
      <c r="G6" s="10" t="s">
        <v>252</v>
      </c>
      <c r="H6" s="10"/>
    </row>
    <row r="7" ht="35.35" customHeight="1" spans="1:8">
      <c r="A7" s="10"/>
      <c r="B7" s="10"/>
      <c r="C7" s="10"/>
      <c r="D7" s="10"/>
      <c r="E7" s="10" t="s">
        <v>253</v>
      </c>
      <c r="F7" s="10" t="s">
        <v>254</v>
      </c>
      <c r="G7" s="10"/>
      <c r="H7" s="10"/>
    </row>
    <row r="8" ht="26.05" customHeight="1" spans="1:8">
      <c r="A8" s="13"/>
      <c r="B8" s="10" t="s">
        <v>122</v>
      </c>
      <c r="C8" s="12">
        <v>0</v>
      </c>
      <c r="D8" s="12"/>
      <c r="E8" s="12"/>
      <c r="F8" s="12"/>
      <c r="G8" s="12"/>
      <c r="H8" s="12"/>
    </row>
    <row r="9" ht="26.05" customHeight="1" spans="1:8">
      <c r="A9" s="11"/>
      <c r="B9" s="11"/>
      <c r="C9" s="12"/>
      <c r="D9" s="12"/>
      <c r="E9" s="12"/>
      <c r="F9" s="12"/>
      <c r="G9" s="12"/>
      <c r="H9" s="12"/>
    </row>
    <row r="10" ht="30.15" customHeight="1" spans="1:9">
      <c r="A10" s="16"/>
      <c r="B10" s="16"/>
      <c r="C10" s="12"/>
      <c r="D10" s="12"/>
      <c r="E10" s="12"/>
      <c r="F10" s="12"/>
      <c r="G10" s="12"/>
      <c r="H10" s="12"/>
      <c r="I10" s="19"/>
    </row>
    <row r="11" ht="30.15" customHeight="1" spans="1:9">
      <c r="A11" s="16"/>
      <c r="B11" s="16"/>
      <c r="C11" s="12"/>
      <c r="D11" s="12"/>
      <c r="E11" s="12"/>
      <c r="F11" s="12"/>
      <c r="G11" s="12"/>
      <c r="H11" s="12"/>
      <c r="I11" s="19"/>
    </row>
    <row r="12" ht="30.15" customHeight="1" spans="1:9">
      <c r="A12" s="16"/>
      <c r="B12" s="16"/>
      <c r="C12" s="12"/>
      <c r="D12" s="12"/>
      <c r="E12" s="12"/>
      <c r="F12" s="12"/>
      <c r="G12" s="12"/>
      <c r="H12" s="12"/>
      <c r="I12" s="19"/>
    </row>
    <row r="13" ht="30.15" customHeight="1" spans="1:8">
      <c r="A13" s="17"/>
      <c r="B13" s="17"/>
      <c r="C13" s="15"/>
      <c r="D13" s="15"/>
      <c r="E13" s="18"/>
      <c r="F13" s="18"/>
      <c r="G13" s="18"/>
      <c r="H13" s="18"/>
    </row>
  </sheetData>
  <mergeCells count="11">
    <mergeCell ref="A2:H2"/>
    <mergeCell ref="A3:I3"/>
    <mergeCell ref="G4:H4"/>
    <mergeCell ref="D5:G5"/>
    <mergeCell ref="E6:F6"/>
    <mergeCell ref="A5:A7"/>
    <mergeCell ref="B5:B7"/>
    <mergeCell ref="C5:C7"/>
    <mergeCell ref="D6:D7"/>
    <mergeCell ref="G6:G7"/>
    <mergeCell ref="H5:H7"/>
  </mergeCells>
  <printOptions horizontalCentered="1"/>
  <pageMargins left="0.275" right="0.0784722222222222" top="0.0784722222222222" bottom="0.0784722222222222" header="0" footer="0"/>
  <pageSetup paperSize="9" scale="86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66"/>
  <sheetViews>
    <sheetView topLeftCell="B61" workbookViewId="0">
      <selection activeCell="C8" sqref="C8:C66"/>
    </sheetView>
  </sheetViews>
  <sheetFormatPr defaultColWidth="10" defaultRowHeight="13.5"/>
  <cols>
    <col min="1" max="1" width="9.76666666666667" customWidth="1"/>
    <col min="2" max="2" width="25.5083333333333" customWidth="1"/>
    <col min="3" max="3" width="12.8916666666667" customWidth="1"/>
    <col min="4" max="4" width="16.4166666666667" customWidth="1"/>
    <col min="5" max="5" width="13.975" customWidth="1"/>
    <col min="6" max="6" width="13.4333333333333" customWidth="1"/>
    <col min="7" max="7" width="12.35" customWidth="1"/>
    <col min="8" max="8" width="21.575" customWidth="1"/>
    <col min="9" max="9" width="16.9583333333333" customWidth="1"/>
    <col min="10" max="10" width="15.6083333333333" customWidth="1"/>
    <col min="11" max="11" width="14.7916666666667" customWidth="1"/>
    <col min="12" max="12" width="16.825" customWidth="1"/>
    <col min="13" max="13" width="19.1333333333333" customWidth="1"/>
    <col min="14" max="17" width="9.76666666666667" customWidth="1"/>
  </cols>
  <sheetData>
    <row r="1" ht="16.35" customHeight="1" spans="1:1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37.95" customHeight="1" spans="1:13">
      <c r="A2" s="3"/>
      <c r="B2" s="3"/>
      <c r="C2" s="9" t="s">
        <v>15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ht="24.15" customHeight="1" spans="1:13">
      <c r="A3" s="2" t="s">
        <v>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ht="24.15" customHeight="1" spans="1:1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8" t="s">
        <v>18</v>
      </c>
      <c r="M4" s="8"/>
    </row>
    <row r="5" ht="33.6" customHeight="1" spans="1:13">
      <c r="A5" s="10" t="s">
        <v>387</v>
      </c>
      <c r="B5" s="10" t="s">
        <v>388</v>
      </c>
      <c r="C5" s="10" t="s">
        <v>389</v>
      </c>
      <c r="D5" s="10" t="s">
        <v>390</v>
      </c>
      <c r="E5" s="10" t="s">
        <v>391</v>
      </c>
      <c r="F5" s="10"/>
      <c r="G5" s="10"/>
      <c r="H5" s="10"/>
      <c r="I5" s="10"/>
      <c r="J5" s="10"/>
      <c r="K5" s="10"/>
      <c r="L5" s="10"/>
      <c r="M5" s="10"/>
    </row>
    <row r="6" ht="36.2" customHeight="1" spans="1:13">
      <c r="A6" s="10"/>
      <c r="B6" s="10"/>
      <c r="C6" s="10"/>
      <c r="D6" s="10"/>
      <c r="E6" s="10" t="s">
        <v>392</v>
      </c>
      <c r="F6" s="10" t="s">
        <v>393</v>
      </c>
      <c r="G6" s="10" t="s">
        <v>394</v>
      </c>
      <c r="H6" s="10" t="s">
        <v>395</v>
      </c>
      <c r="I6" s="10" t="s">
        <v>396</v>
      </c>
      <c r="J6" s="10" t="s">
        <v>397</v>
      </c>
      <c r="K6" s="10" t="s">
        <v>398</v>
      </c>
      <c r="L6" s="10" t="s">
        <v>399</v>
      </c>
      <c r="M6" s="10" t="s">
        <v>400</v>
      </c>
    </row>
    <row r="7" ht="28.45" customHeight="1" spans="1:13">
      <c r="A7" s="11" t="s">
        <v>2</v>
      </c>
      <c r="B7" s="11" t="s">
        <v>4</v>
      </c>
      <c r="C7" s="12">
        <v>2288.0096</v>
      </c>
      <c r="D7" s="13"/>
      <c r="E7" s="13"/>
      <c r="F7" s="13"/>
      <c r="G7" s="13"/>
      <c r="H7" s="13"/>
      <c r="I7" s="13"/>
      <c r="J7" s="13"/>
      <c r="K7" s="13"/>
      <c r="L7" s="13"/>
      <c r="M7" s="13"/>
    </row>
    <row r="8" ht="50" customHeight="1" spans="1:13">
      <c r="A8" s="14" t="s">
        <v>142</v>
      </c>
      <c r="B8" s="14" t="s">
        <v>401</v>
      </c>
      <c r="C8" s="15">
        <v>30</v>
      </c>
      <c r="D8" s="14" t="s">
        <v>402</v>
      </c>
      <c r="E8" s="13" t="s">
        <v>403</v>
      </c>
      <c r="F8" s="14" t="s">
        <v>404</v>
      </c>
      <c r="G8" s="14" t="s">
        <v>405</v>
      </c>
      <c r="H8" s="14" t="s">
        <v>406</v>
      </c>
      <c r="I8" s="14" t="s">
        <v>407</v>
      </c>
      <c r="J8" s="14" t="s">
        <v>408</v>
      </c>
      <c r="K8" s="14" t="s">
        <v>409</v>
      </c>
      <c r="L8" s="14" t="s">
        <v>410</v>
      </c>
      <c r="M8" s="14"/>
    </row>
    <row r="9" ht="43.1" customHeight="1" spans="1:13">
      <c r="A9" s="14"/>
      <c r="B9" s="14"/>
      <c r="C9" s="15"/>
      <c r="D9" s="14"/>
      <c r="E9" s="13" t="s">
        <v>411</v>
      </c>
      <c r="F9" s="14" t="s">
        <v>412</v>
      </c>
      <c r="G9" s="14" t="s">
        <v>413</v>
      </c>
      <c r="H9" s="14" t="s">
        <v>414</v>
      </c>
      <c r="I9" s="14" t="s">
        <v>415</v>
      </c>
      <c r="J9" s="14" t="s">
        <v>416</v>
      </c>
      <c r="K9" s="14" t="s">
        <v>417</v>
      </c>
      <c r="L9" s="14" t="s">
        <v>418</v>
      </c>
      <c r="M9" s="14"/>
    </row>
    <row r="10" ht="50" customHeight="1" spans="1:13">
      <c r="A10" s="14"/>
      <c r="B10" s="14"/>
      <c r="C10" s="15"/>
      <c r="D10" s="14"/>
      <c r="E10" s="13" t="s">
        <v>419</v>
      </c>
      <c r="F10" s="14" t="s">
        <v>420</v>
      </c>
      <c r="G10" s="14" t="s">
        <v>421</v>
      </c>
      <c r="H10" s="14" t="s">
        <v>422</v>
      </c>
      <c r="I10" s="14" t="s">
        <v>423</v>
      </c>
      <c r="J10" s="14" t="s">
        <v>424</v>
      </c>
      <c r="K10" s="14" t="s">
        <v>425</v>
      </c>
      <c r="L10" s="14" t="s">
        <v>410</v>
      </c>
      <c r="M10" s="14"/>
    </row>
    <row r="11" ht="43.1" customHeight="1" spans="1:13">
      <c r="A11" s="14"/>
      <c r="B11" s="14"/>
      <c r="C11" s="15"/>
      <c r="D11" s="14"/>
      <c r="E11" s="13"/>
      <c r="F11" s="14" t="s">
        <v>426</v>
      </c>
      <c r="G11" s="14" t="s">
        <v>427</v>
      </c>
      <c r="H11" s="14" t="s">
        <v>428</v>
      </c>
      <c r="I11" s="14" t="s">
        <v>429</v>
      </c>
      <c r="J11" s="14" t="s">
        <v>430</v>
      </c>
      <c r="K11" s="14" t="s">
        <v>431</v>
      </c>
      <c r="L11" s="14" t="s">
        <v>410</v>
      </c>
      <c r="M11" s="14"/>
    </row>
    <row r="12" ht="43.1" customHeight="1" spans="1:13">
      <c r="A12" s="14"/>
      <c r="B12" s="14"/>
      <c r="C12" s="15"/>
      <c r="D12" s="14"/>
      <c r="E12" s="13"/>
      <c r="F12" s="14" t="s">
        <v>432</v>
      </c>
      <c r="G12" s="14" t="s">
        <v>433</v>
      </c>
      <c r="H12" s="14" t="s">
        <v>434</v>
      </c>
      <c r="I12" s="14" t="s">
        <v>435</v>
      </c>
      <c r="J12" s="14" t="s">
        <v>436</v>
      </c>
      <c r="K12" s="14" t="s">
        <v>437</v>
      </c>
      <c r="L12" s="14" t="s">
        <v>410</v>
      </c>
      <c r="M12" s="14"/>
    </row>
    <row r="13" ht="100.9" customHeight="1" spans="1:13">
      <c r="A13" s="14"/>
      <c r="B13" s="14"/>
      <c r="C13" s="15"/>
      <c r="D13" s="14"/>
      <c r="E13" s="13" t="s">
        <v>438</v>
      </c>
      <c r="F13" s="14" t="s">
        <v>439</v>
      </c>
      <c r="G13" s="14" t="s">
        <v>440</v>
      </c>
      <c r="H13" s="14" t="s">
        <v>441</v>
      </c>
      <c r="I13" s="14" t="s">
        <v>442</v>
      </c>
      <c r="J13" s="14" t="s">
        <v>443</v>
      </c>
      <c r="K13" s="14" t="s">
        <v>444</v>
      </c>
      <c r="L13" s="14" t="s">
        <v>410</v>
      </c>
      <c r="M13" s="14"/>
    </row>
    <row r="14" ht="43.1" customHeight="1" spans="1:13">
      <c r="A14" s="14" t="s">
        <v>142</v>
      </c>
      <c r="B14" s="14" t="s">
        <v>445</v>
      </c>
      <c r="C14" s="15">
        <v>65.1</v>
      </c>
      <c r="D14" s="14" t="s">
        <v>446</v>
      </c>
      <c r="E14" s="13" t="s">
        <v>419</v>
      </c>
      <c r="F14" s="14" t="s">
        <v>432</v>
      </c>
      <c r="G14" s="14" t="s">
        <v>433</v>
      </c>
      <c r="H14" s="14" t="s">
        <v>434</v>
      </c>
      <c r="I14" s="14" t="s">
        <v>447</v>
      </c>
      <c r="J14" s="14" t="s">
        <v>448</v>
      </c>
      <c r="K14" s="14" t="s">
        <v>437</v>
      </c>
      <c r="L14" s="14" t="s">
        <v>410</v>
      </c>
      <c r="M14" s="14"/>
    </row>
    <row r="15" ht="43.1" customHeight="1" spans="1:13">
      <c r="A15" s="14"/>
      <c r="B15" s="14"/>
      <c r="C15" s="15"/>
      <c r="D15" s="14"/>
      <c r="E15" s="13"/>
      <c r="F15" s="14" t="s">
        <v>426</v>
      </c>
      <c r="G15" s="14" t="s">
        <v>449</v>
      </c>
      <c r="H15" s="14" t="s">
        <v>450</v>
      </c>
      <c r="I15" s="14" t="s">
        <v>451</v>
      </c>
      <c r="J15" s="14" t="s">
        <v>430</v>
      </c>
      <c r="K15" s="14" t="s">
        <v>431</v>
      </c>
      <c r="L15" s="14" t="s">
        <v>410</v>
      </c>
      <c r="M15" s="14"/>
    </row>
    <row r="16" ht="50" customHeight="1" spans="1:13">
      <c r="A16" s="14"/>
      <c r="B16" s="14"/>
      <c r="C16" s="15"/>
      <c r="D16" s="14"/>
      <c r="E16" s="13"/>
      <c r="F16" s="14" t="s">
        <v>420</v>
      </c>
      <c r="G16" s="14" t="s">
        <v>421</v>
      </c>
      <c r="H16" s="14" t="s">
        <v>422</v>
      </c>
      <c r="I16" s="14" t="s">
        <v>452</v>
      </c>
      <c r="J16" s="14" t="s">
        <v>424</v>
      </c>
      <c r="K16" s="14" t="s">
        <v>453</v>
      </c>
      <c r="L16" s="14" t="s">
        <v>410</v>
      </c>
      <c r="M16" s="14"/>
    </row>
    <row r="17" ht="50" customHeight="1" spans="1:13">
      <c r="A17" s="14"/>
      <c r="B17" s="14"/>
      <c r="C17" s="15"/>
      <c r="D17" s="14"/>
      <c r="E17" s="13" t="s">
        <v>403</v>
      </c>
      <c r="F17" s="14" t="s">
        <v>404</v>
      </c>
      <c r="G17" s="14" t="s">
        <v>454</v>
      </c>
      <c r="H17" s="14" t="s">
        <v>455</v>
      </c>
      <c r="I17" s="14" t="s">
        <v>456</v>
      </c>
      <c r="J17" s="14" t="s">
        <v>457</v>
      </c>
      <c r="K17" s="14" t="s">
        <v>409</v>
      </c>
      <c r="L17" s="14" t="s">
        <v>410</v>
      </c>
      <c r="M17" s="14"/>
    </row>
    <row r="18" ht="87.95" customHeight="1" spans="1:13">
      <c r="A18" s="14"/>
      <c r="B18" s="14"/>
      <c r="C18" s="15"/>
      <c r="D18" s="14"/>
      <c r="E18" s="13" t="s">
        <v>438</v>
      </c>
      <c r="F18" s="14" t="s">
        <v>439</v>
      </c>
      <c r="G18" s="14" t="s">
        <v>458</v>
      </c>
      <c r="H18" s="14" t="s">
        <v>441</v>
      </c>
      <c r="I18" s="14" t="s">
        <v>459</v>
      </c>
      <c r="J18" s="14" t="s">
        <v>460</v>
      </c>
      <c r="K18" s="14" t="s">
        <v>437</v>
      </c>
      <c r="L18" s="14" t="s">
        <v>410</v>
      </c>
      <c r="M18" s="14"/>
    </row>
    <row r="19" ht="43.1" customHeight="1" spans="1:13">
      <c r="A19" s="14"/>
      <c r="B19" s="14"/>
      <c r="C19" s="15"/>
      <c r="D19" s="14"/>
      <c r="E19" s="13" t="s">
        <v>411</v>
      </c>
      <c r="F19" s="14" t="s">
        <v>412</v>
      </c>
      <c r="G19" s="14" t="s">
        <v>461</v>
      </c>
      <c r="H19" s="14" t="s">
        <v>462</v>
      </c>
      <c r="I19" s="14" t="s">
        <v>415</v>
      </c>
      <c r="J19" s="14" t="s">
        <v>463</v>
      </c>
      <c r="K19" s="14" t="s">
        <v>464</v>
      </c>
      <c r="L19" s="14" t="s">
        <v>418</v>
      </c>
      <c r="M19" s="14"/>
    </row>
    <row r="20" ht="50" customHeight="1" spans="1:13">
      <c r="A20" s="14" t="s">
        <v>142</v>
      </c>
      <c r="B20" s="14" t="s">
        <v>465</v>
      </c>
      <c r="C20" s="15">
        <v>83.552</v>
      </c>
      <c r="D20" s="14" t="s">
        <v>466</v>
      </c>
      <c r="E20" s="13" t="s">
        <v>403</v>
      </c>
      <c r="F20" s="14" t="s">
        <v>404</v>
      </c>
      <c r="G20" s="14" t="s">
        <v>454</v>
      </c>
      <c r="H20" s="14" t="s">
        <v>467</v>
      </c>
      <c r="I20" s="14" t="s">
        <v>407</v>
      </c>
      <c r="J20" s="14" t="s">
        <v>457</v>
      </c>
      <c r="K20" s="14" t="s">
        <v>468</v>
      </c>
      <c r="L20" s="14" t="s">
        <v>410</v>
      </c>
      <c r="M20" s="14"/>
    </row>
    <row r="21" ht="43.1" customHeight="1" spans="1:13">
      <c r="A21" s="14"/>
      <c r="B21" s="14"/>
      <c r="C21" s="15"/>
      <c r="D21" s="14"/>
      <c r="E21" s="13" t="s">
        <v>419</v>
      </c>
      <c r="F21" s="14" t="s">
        <v>426</v>
      </c>
      <c r="G21" s="14" t="s">
        <v>449</v>
      </c>
      <c r="H21" s="14" t="s">
        <v>469</v>
      </c>
      <c r="I21" s="14" t="s">
        <v>451</v>
      </c>
      <c r="J21" s="14" t="s">
        <v>430</v>
      </c>
      <c r="K21" s="14" t="s">
        <v>470</v>
      </c>
      <c r="L21" s="14" t="s">
        <v>410</v>
      </c>
      <c r="M21" s="14"/>
    </row>
    <row r="22" ht="50" customHeight="1" spans="1:13">
      <c r="A22" s="14"/>
      <c r="B22" s="14"/>
      <c r="C22" s="15"/>
      <c r="D22" s="14"/>
      <c r="E22" s="13"/>
      <c r="F22" s="14" t="s">
        <v>420</v>
      </c>
      <c r="G22" s="14" t="s">
        <v>471</v>
      </c>
      <c r="H22" s="14" t="s">
        <v>472</v>
      </c>
      <c r="I22" s="14" t="s">
        <v>473</v>
      </c>
      <c r="J22" s="14" t="s">
        <v>474</v>
      </c>
      <c r="K22" s="14" t="s">
        <v>475</v>
      </c>
      <c r="L22" s="14" t="s">
        <v>410</v>
      </c>
      <c r="M22" s="14"/>
    </row>
    <row r="23" ht="43.1" customHeight="1" spans="1:13">
      <c r="A23" s="14"/>
      <c r="B23" s="14"/>
      <c r="C23" s="15"/>
      <c r="D23" s="14"/>
      <c r="E23" s="13"/>
      <c r="F23" s="14" t="s">
        <v>432</v>
      </c>
      <c r="G23" s="14" t="s">
        <v>476</v>
      </c>
      <c r="H23" s="14" t="s">
        <v>477</v>
      </c>
      <c r="I23" s="14" t="s">
        <v>435</v>
      </c>
      <c r="J23" s="14" t="s">
        <v>478</v>
      </c>
      <c r="K23" s="14" t="s">
        <v>444</v>
      </c>
      <c r="L23" s="14" t="s">
        <v>410</v>
      </c>
      <c r="M23" s="14"/>
    </row>
    <row r="24" ht="87.95" customHeight="1" spans="1:13">
      <c r="A24" s="14"/>
      <c r="B24" s="14"/>
      <c r="C24" s="15"/>
      <c r="D24" s="14"/>
      <c r="E24" s="13" t="s">
        <v>438</v>
      </c>
      <c r="F24" s="14" t="s">
        <v>439</v>
      </c>
      <c r="G24" s="14" t="s">
        <v>440</v>
      </c>
      <c r="H24" s="14" t="s">
        <v>479</v>
      </c>
      <c r="I24" s="14" t="s">
        <v>442</v>
      </c>
      <c r="J24" s="14" t="s">
        <v>460</v>
      </c>
      <c r="K24" s="14" t="s">
        <v>444</v>
      </c>
      <c r="L24" s="14" t="s">
        <v>410</v>
      </c>
      <c r="M24" s="14"/>
    </row>
    <row r="25" ht="43.1" customHeight="1" spans="1:13">
      <c r="A25" s="14"/>
      <c r="B25" s="14"/>
      <c r="C25" s="15"/>
      <c r="D25" s="14"/>
      <c r="E25" s="13" t="s">
        <v>411</v>
      </c>
      <c r="F25" s="14" t="s">
        <v>412</v>
      </c>
      <c r="G25" s="14" t="s">
        <v>480</v>
      </c>
      <c r="H25" s="14" t="s">
        <v>462</v>
      </c>
      <c r="I25" s="14" t="s">
        <v>415</v>
      </c>
      <c r="J25" s="14" t="s">
        <v>481</v>
      </c>
      <c r="K25" s="14" t="s">
        <v>464</v>
      </c>
      <c r="L25" s="14" t="s">
        <v>418</v>
      </c>
      <c r="M25" s="14"/>
    </row>
    <row r="26" ht="43.1" customHeight="1" spans="1:13">
      <c r="A26" s="14" t="s">
        <v>142</v>
      </c>
      <c r="B26" s="14" t="s">
        <v>482</v>
      </c>
      <c r="C26" s="15">
        <v>9</v>
      </c>
      <c r="D26" s="14" t="s">
        <v>483</v>
      </c>
      <c r="E26" s="13" t="s">
        <v>419</v>
      </c>
      <c r="F26" s="14" t="s">
        <v>432</v>
      </c>
      <c r="G26" s="14" t="s">
        <v>476</v>
      </c>
      <c r="H26" s="14" t="s">
        <v>477</v>
      </c>
      <c r="I26" s="14" t="s">
        <v>435</v>
      </c>
      <c r="J26" s="14" t="s">
        <v>478</v>
      </c>
      <c r="K26" s="14" t="s">
        <v>444</v>
      </c>
      <c r="L26" s="14" t="s">
        <v>410</v>
      </c>
      <c r="M26" s="14"/>
    </row>
    <row r="27" ht="50" customHeight="1" spans="1:13">
      <c r="A27" s="14"/>
      <c r="B27" s="14"/>
      <c r="C27" s="15"/>
      <c r="D27" s="14"/>
      <c r="E27" s="13"/>
      <c r="F27" s="14" t="s">
        <v>426</v>
      </c>
      <c r="G27" s="14" t="s">
        <v>484</v>
      </c>
      <c r="H27" s="14" t="s">
        <v>485</v>
      </c>
      <c r="I27" s="14" t="s">
        <v>486</v>
      </c>
      <c r="J27" s="14" t="s">
        <v>487</v>
      </c>
      <c r="K27" s="14" t="s">
        <v>488</v>
      </c>
      <c r="L27" s="14" t="s">
        <v>410</v>
      </c>
      <c r="M27" s="14"/>
    </row>
    <row r="28" ht="50" customHeight="1" spans="1:13">
      <c r="A28" s="14"/>
      <c r="B28" s="14"/>
      <c r="C28" s="15"/>
      <c r="D28" s="14"/>
      <c r="E28" s="13"/>
      <c r="F28" s="14" t="s">
        <v>420</v>
      </c>
      <c r="G28" s="14" t="s">
        <v>489</v>
      </c>
      <c r="H28" s="14" t="s">
        <v>472</v>
      </c>
      <c r="I28" s="14" t="s">
        <v>473</v>
      </c>
      <c r="J28" s="14" t="s">
        <v>474</v>
      </c>
      <c r="K28" s="14" t="s">
        <v>475</v>
      </c>
      <c r="L28" s="14" t="s">
        <v>410</v>
      </c>
      <c r="M28" s="14"/>
    </row>
    <row r="29" ht="50" customHeight="1" spans="1:13">
      <c r="A29" s="14"/>
      <c r="B29" s="14"/>
      <c r="C29" s="15"/>
      <c r="D29" s="14"/>
      <c r="E29" s="13" t="s">
        <v>403</v>
      </c>
      <c r="F29" s="14" t="s">
        <v>404</v>
      </c>
      <c r="G29" s="14" t="s">
        <v>454</v>
      </c>
      <c r="H29" s="14" t="s">
        <v>490</v>
      </c>
      <c r="I29" s="14" t="s">
        <v>491</v>
      </c>
      <c r="J29" s="14" t="s">
        <v>457</v>
      </c>
      <c r="K29" s="14" t="s">
        <v>468</v>
      </c>
      <c r="L29" s="14" t="s">
        <v>410</v>
      </c>
      <c r="M29" s="14"/>
    </row>
    <row r="30" ht="87.95" customHeight="1" spans="1:13">
      <c r="A30" s="14"/>
      <c r="B30" s="14"/>
      <c r="C30" s="15"/>
      <c r="D30" s="14"/>
      <c r="E30" s="13" t="s">
        <v>438</v>
      </c>
      <c r="F30" s="14" t="s">
        <v>439</v>
      </c>
      <c r="G30" s="14" t="s">
        <v>440</v>
      </c>
      <c r="H30" s="14" t="s">
        <v>479</v>
      </c>
      <c r="I30" s="14" t="s">
        <v>442</v>
      </c>
      <c r="J30" s="14" t="s">
        <v>460</v>
      </c>
      <c r="K30" s="14" t="s">
        <v>444</v>
      </c>
      <c r="L30" s="14" t="s">
        <v>410</v>
      </c>
      <c r="M30" s="14"/>
    </row>
    <row r="31" ht="43.1" customHeight="1" spans="1:13">
      <c r="A31" s="14"/>
      <c r="B31" s="14"/>
      <c r="C31" s="15"/>
      <c r="D31" s="14"/>
      <c r="E31" s="13" t="s">
        <v>411</v>
      </c>
      <c r="F31" s="14" t="s">
        <v>412</v>
      </c>
      <c r="G31" s="14" t="s">
        <v>492</v>
      </c>
      <c r="H31" s="14" t="s">
        <v>462</v>
      </c>
      <c r="I31" s="14" t="s">
        <v>415</v>
      </c>
      <c r="J31" s="14" t="s">
        <v>493</v>
      </c>
      <c r="K31" s="14" t="s">
        <v>464</v>
      </c>
      <c r="L31" s="14" t="s">
        <v>418</v>
      </c>
      <c r="M31" s="14"/>
    </row>
    <row r="32" ht="50" customHeight="1" spans="1:13">
      <c r="A32" s="14" t="s">
        <v>142</v>
      </c>
      <c r="B32" s="14" t="s">
        <v>494</v>
      </c>
      <c r="C32" s="15">
        <v>236.3576</v>
      </c>
      <c r="D32" s="14" t="s">
        <v>495</v>
      </c>
      <c r="E32" s="13" t="s">
        <v>419</v>
      </c>
      <c r="F32" s="14" t="s">
        <v>420</v>
      </c>
      <c r="G32" s="14" t="s">
        <v>489</v>
      </c>
      <c r="H32" s="14" t="s">
        <v>472</v>
      </c>
      <c r="I32" s="14" t="s">
        <v>473</v>
      </c>
      <c r="J32" s="14" t="s">
        <v>474</v>
      </c>
      <c r="K32" s="14" t="s">
        <v>475</v>
      </c>
      <c r="L32" s="14" t="s">
        <v>410</v>
      </c>
      <c r="M32" s="14"/>
    </row>
    <row r="33" ht="43.1" customHeight="1" spans="1:13">
      <c r="A33" s="14"/>
      <c r="B33" s="14"/>
      <c r="C33" s="15"/>
      <c r="D33" s="14"/>
      <c r="E33" s="13"/>
      <c r="F33" s="14" t="s">
        <v>432</v>
      </c>
      <c r="G33" s="14" t="s">
        <v>476</v>
      </c>
      <c r="H33" s="14" t="s">
        <v>477</v>
      </c>
      <c r="I33" s="14" t="s">
        <v>435</v>
      </c>
      <c r="J33" s="14" t="s">
        <v>478</v>
      </c>
      <c r="K33" s="14" t="s">
        <v>496</v>
      </c>
      <c r="L33" s="14" t="s">
        <v>410</v>
      </c>
      <c r="M33" s="14"/>
    </row>
    <row r="34" ht="43.1" customHeight="1" spans="1:13">
      <c r="A34" s="14"/>
      <c r="B34" s="14"/>
      <c r="C34" s="15"/>
      <c r="D34" s="14"/>
      <c r="E34" s="13"/>
      <c r="F34" s="14" t="s">
        <v>426</v>
      </c>
      <c r="G34" s="14" t="s">
        <v>449</v>
      </c>
      <c r="H34" s="14" t="s">
        <v>497</v>
      </c>
      <c r="I34" s="14" t="s">
        <v>451</v>
      </c>
      <c r="J34" s="14" t="s">
        <v>430</v>
      </c>
      <c r="K34" s="14" t="s">
        <v>470</v>
      </c>
      <c r="L34" s="14" t="s">
        <v>410</v>
      </c>
      <c r="M34" s="14"/>
    </row>
    <row r="35" ht="50" customHeight="1" spans="1:13">
      <c r="A35" s="14"/>
      <c r="B35" s="14"/>
      <c r="C35" s="15"/>
      <c r="D35" s="14"/>
      <c r="E35" s="13" t="s">
        <v>403</v>
      </c>
      <c r="F35" s="14" t="s">
        <v>404</v>
      </c>
      <c r="G35" s="14" t="s">
        <v>454</v>
      </c>
      <c r="H35" s="14" t="s">
        <v>498</v>
      </c>
      <c r="I35" s="14" t="s">
        <v>407</v>
      </c>
      <c r="J35" s="14" t="s">
        <v>457</v>
      </c>
      <c r="K35" s="14" t="s">
        <v>468</v>
      </c>
      <c r="L35" s="14" t="s">
        <v>410</v>
      </c>
      <c r="M35" s="14"/>
    </row>
    <row r="36" ht="43.1" customHeight="1" spans="1:13">
      <c r="A36" s="14"/>
      <c r="B36" s="14"/>
      <c r="C36" s="15"/>
      <c r="D36" s="14"/>
      <c r="E36" s="13" t="s">
        <v>411</v>
      </c>
      <c r="F36" s="14" t="s">
        <v>499</v>
      </c>
      <c r="G36" s="14" t="s">
        <v>412</v>
      </c>
      <c r="H36" s="14" t="s">
        <v>462</v>
      </c>
      <c r="I36" s="14" t="s">
        <v>415</v>
      </c>
      <c r="J36" s="14" t="s">
        <v>500</v>
      </c>
      <c r="K36" s="14" t="s">
        <v>464</v>
      </c>
      <c r="L36" s="14" t="s">
        <v>418</v>
      </c>
      <c r="M36" s="14"/>
    </row>
    <row r="37" ht="151.8" customHeight="1" spans="1:13">
      <c r="A37" s="14"/>
      <c r="B37" s="14"/>
      <c r="C37" s="15"/>
      <c r="D37" s="14"/>
      <c r="E37" s="13" t="s">
        <v>438</v>
      </c>
      <c r="F37" s="14" t="s">
        <v>439</v>
      </c>
      <c r="G37" s="14" t="s">
        <v>439</v>
      </c>
      <c r="H37" s="14" t="s">
        <v>479</v>
      </c>
      <c r="I37" s="14" t="s">
        <v>442</v>
      </c>
      <c r="J37" s="14" t="s">
        <v>501</v>
      </c>
      <c r="K37" s="14" t="s">
        <v>444</v>
      </c>
      <c r="L37" s="14" t="s">
        <v>410</v>
      </c>
      <c r="M37" s="14"/>
    </row>
    <row r="38" ht="43.1" customHeight="1" spans="1:13">
      <c r="A38" s="14" t="s">
        <v>142</v>
      </c>
      <c r="B38" s="14" t="s">
        <v>502</v>
      </c>
      <c r="C38" s="15">
        <v>88</v>
      </c>
      <c r="D38" s="14" t="s">
        <v>503</v>
      </c>
      <c r="E38" s="13" t="s">
        <v>419</v>
      </c>
      <c r="F38" s="14" t="s">
        <v>432</v>
      </c>
      <c r="G38" s="14" t="s">
        <v>433</v>
      </c>
      <c r="H38" s="14" t="s">
        <v>477</v>
      </c>
      <c r="I38" s="14" t="s">
        <v>447</v>
      </c>
      <c r="J38" s="14" t="s">
        <v>436</v>
      </c>
      <c r="K38" s="14" t="s">
        <v>437</v>
      </c>
      <c r="L38" s="14" t="s">
        <v>410</v>
      </c>
      <c r="M38" s="14"/>
    </row>
    <row r="39" ht="50" customHeight="1" spans="1:13">
      <c r="A39" s="14"/>
      <c r="B39" s="14"/>
      <c r="C39" s="15"/>
      <c r="D39" s="14"/>
      <c r="E39" s="13"/>
      <c r="F39" s="14" t="s">
        <v>426</v>
      </c>
      <c r="G39" s="14" t="s">
        <v>427</v>
      </c>
      <c r="H39" s="14" t="s">
        <v>504</v>
      </c>
      <c r="I39" s="14" t="s">
        <v>451</v>
      </c>
      <c r="J39" s="14" t="s">
        <v>505</v>
      </c>
      <c r="K39" s="14" t="s">
        <v>431</v>
      </c>
      <c r="L39" s="14" t="s">
        <v>410</v>
      </c>
      <c r="M39" s="14"/>
    </row>
    <row r="40" ht="50" customHeight="1" spans="1:13">
      <c r="A40" s="14"/>
      <c r="B40" s="14"/>
      <c r="C40" s="15"/>
      <c r="D40" s="14"/>
      <c r="E40" s="13"/>
      <c r="F40" s="14" t="s">
        <v>420</v>
      </c>
      <c r="G40" s="14" t="s">
        <v>421</v>
      </c>
      <c r="H40" s="14" t="s">
        <v>422</v>
      </c>
      <c r="I40" s="14" t="s">
        <v>506</v>
      </c>
      <c r="J40" s="14" t="s">
        <v>424</v>
      </c>
      <c r="K40" s="14" t="s">
        <v>453</v>
      </c>
      <c r="L40" s="14" t="s">
        <v>410</v>
      </c>
      <c r="M40" s="14"/>
    </row>
    <row r="41" ht="43.1" customHeight="1" spans="1:13">
      <c r="A41" s="14"/>
      <c r="B41" s="14"/>
      <c r="C41" s="15"/>
      <c r="D41" s="14"/>
      <c r="E41" s="13" t="s">
        <v>403</v>
      </c>
      <c r="F41" s="14" t="s">
        <v>507</v>
      </c>
      <c r="G41" s="14" t="s">
        <v>508</v>
      </c>
      <c r="H41" s="14"/>
      <c r="I41" s="14"/>
      <c r="J41" s="14"/>
      <c r="K41" s="14"/>
      <c r="L41" s="14"/>
      <c r="M41" s="14"/>
    </row>
    <row r="42" ht="43.1" customHeight="1" spans="1:13">
      <c r="A42" s="14"/>
      <c r="B42" s="14"/>
      <c r="C42" s="15"/>
      <c r="D42" s="14"/>
      <c r="E42" s="13"/>
      <c r="F42" s="14" t="s">
        <v>509</v>
      </c>
      <c r="G42" s="14" t="s">
        <v>508</v>
      </c>
      <c r="H42" s="14"/>
      <c r="I42" s="14"/>
      <c r="J42" s="14"/>
      <c r="K42" s="14"/>
      <c r="L42" s="14"/>
      <c r="M42" s="14"/>
    </row>
    <row r="43" ht="50" customHeight="1" spans="1:13">
      <c r="A43" s="14"/>
      <c r="B43" s="14"/>
      <c r="C43" s="15"/>
      <c r="D43" s="14"/>
      <c r="E43" s="13"/>
      <c r="F43" s="14" t="s">
        <v>404</v>
      </c>
      <c r="G43" s="14" t="s">
        <v>454</v>
      </c>
      <c r="H43" s="14" t="s">
        <v>510</v>
      </c>
      <c r="I43" s="14" t="s">
        <v>407</v>
      </c>
      <c r="J43" s="14" t="s">
        <v>457</v>
      </c>
      <c r="K43" s="14" t="s">
        <v>468</v>
      </c>
      <c r="L43" s="14" t="s">
        <v>410</v>
      </c>
      <c r="M43" s="14"/>
    </row>
    <row r="44" ht="43.1" customHeight="1" spans="1:13">
      <c r="A44" s="14"/>
      <c r="B44" s="14"/>
      <c r="C44" s="15"/>
      <c r="D44" s="14"/>
      <c r="E44" s="13" t="s">
        <v>411</v>
      </c>
      <c r="F44" s="14" t="s">
        <v>511</v>
      </c>
      <c r="G44" s="14" t="s">
        <v>508</v>
      </c>
      <c r="H44" s="14"/>
      <c r="I44" s="14"/>
      <c r="J44" s="14"/>
      <c r="K44" s="14"/>
      <c r="L44" s="14"/>
      <c r="M44" s="14"/>
    </row>
    <row r="45" ht="43.1" customHeight="1" spans="1:13">
      <c r="A45" s="14"/>
      <c r="B45" s="14"/>
      <c r="C45" s="15"/>
      <c r="D45" s="14"/>
      <c r="E45" s="13"/>
      <c r="F45" s="14" t="s">
        <v>412</v>
      </c>
      <c r="G45" s="14" t="s">
        <v>512</v>
      </c>
      <c r="H45" s="14" t="s">
        <v>414</v>
      </c>
      <c r="I45" s="14" t="s">
        <v>513</v>
      </c>
      <c r="J45" s="14" t="s">
        <v>514</v>
      </c>
      <c r="K45" s="14" t="s">
        <v>417</v>
      </c>
      <c r="L45" s="14" t="s">
        <v>418</v>
      </c>
      <c r="M45" s="14"/>
    </row>
    <row r="46" ht="43.1" customHeight="1" spans="1:13">
      <c r="A46" s="14"/>
      <c r="B46" s="14"/>
      <c r="C46" s="15"/>
      <c r="D46" s="14"/>
      <c r="E46" s="13"/>
      <c r="F46" s="14" t="s">
        <v>499</v>
      </c>
      <c r="G46" s="14" t="s">
        <v>508</v>
      </c>
      <c r="H46" s="14"/>
      <c r="I46" s="14"/>
      <c r="J46" s="14"/>
      <c r="K46" s="14"/>
      <c r="L46" s="14"/>
      <c r="M46" s="14"/>
    </row>
    <row r="47" ht="87.95" customHeight="1" spans="1:13">
      <c r="A47" s="14"/>
      <c r="B47" s="14"/>
      <c r="C47" s="15"/>
      <c r="D47" s="14"/>
      <c r="E47" s="13" t="s">
        <v>438</v>
      </c>
      <c r="F47" s="14" t="s">
        <v>439</v>
      </c>
      <c r="G47" s="14" t="s">
        <v>440</v>
      </c>
      <c r="H47" s="14" t="s">
        <v>441</v>
      </c>
      <c r="I47" s="14" t="s">
        <v>442</v>
      </c>
      <c r="J47" s="14" t="s">
        <v>460</v>
      </c>
      <c r="K47" s="14" t="s">
        <v>444</v>
      </c>
      <c r="L47" s="14" t="s">
        <v>410</v>
      </c>
      <c r="M47" s="14"/>
    </row>
    <row r="48" ht="43.1" customHeight="1" spans="1:13">
      <c r="A48" s="14" t="s">
        <v>142</v>
      </c>
      <c r="B48" s="14" t="s">
        <v>515</v>
      </c>
      <c r="C48" s="15">
        <v>192</v>
      </c>
      <c r="D48" s="14" t="s">
        <v>516</v>
      </c>
      <c r="E48" s="13" t="s">
        <v>411</v>
      </c>
      <c r="F48" s="14" t="s">
        <v>412</v>
      </c>
      <c r="G48" s="14" t="s">
        <v>517</v>
      </c>
      <c r="H48" s="14" t="s">
        <v>462</v>
      </c>
      <c r="I48" s="14" t="s">
        <v>415</v>
      </c>
      <c r="J48" s="14" t="s">
        <v>518</v>
      </c>
      <c r="K48" s="14" t="s">
        <v>464</v>
      </c>
      <c r="L48" s="14" t="s">
        <v>418</v>
      </c>
      <c r="M48" s="14"/>
    </row>
    <row r="49" ht="43.1" customHeight="1" spans="1:13">
      <c r="A49" s="14"/>
      <c r="B49" s="14"/>
      <c r="C49" s="15"/>
      <c r="D49" s="14"/>
      <c r="E49" s="13"/>
      <c r="F49" s="14" t="s">
        <v>499</v>
      </c>
      <c r="G49" s="14" t="s">
        <v>508</v>
      </c>
      <c r="H49" s="14"/>
      <c r="I49" s="14"/>
      <c r="J49" s="14"/>
      <c r="K49" s="14" t="s">
        <v>519</v>
      </c>
      <c r="L49" s="14" t="s">
        <v>418</v>
      </c>
      <c r="M49" s="14"/>
    </row>
    <row r="50" ht="43.1" customHeight="1" spans="1:13">
      <c r="A50" s="14"/>
      <c r="B50" s="14"/>
      <c r="C50" s="15"/>
      <c r="D50" s="14"/>
      <c r="E50" s="13" t="s">
        <v>419</v>
      </c>
      <c r="F50" s="14" t="s">
        <v>426</v>
      </c>
      <c r="G50" s="14" t="s">
        <v>520</v>
      </c>
      <c r="H50" s="14" t="s">
        <v>521</v>
      </c>
      <c r="I50" s="14" t="s">
        <v>522</v>
      </c>
      <c r="J50" s="14" t="s">
        <v>523</v>
      </c>
      <c r="K50" s="14" t="s">
        <v>524</v>
      </c>
      <c r="L50" s="14" t="s">
        <v>410</v>
      </c>
      <c r="M50" s="14"/>
    </row>
    <row r="51" ht="43.1" customHeight="1" spans="1:13">
      <c r="A51" s="14"/>
      <c r="B51" s="14"/>
      <c r="C51" s="15"/>
      <c r="D51" s="14"/>
      <c r="E51" s="13"/>
      <c r="F51" s="14" t="s">
        <v>432</v>
      </c>
      <c r="G51" s="14" t="s">
        <v>525</v>
      </c>
      <c r="H51" s="14" t="s">
        <v>477</v>
      </c>
      <c r="I51" s="14" t="s">
        <v>526</v>
      </c>
      <c r="J51" s="14" t="s">
        <v>478</v>
      </c>
      <c r="K51" s="14" t="s">
        <v>444</v>
      </c>
      <c r="L51" s="14" t="s">
        <v>410</v>
      </c>
      <c r="M51" s="14"/>
    </row>
    <row r="52" ht="50" customHeight="1" spans="1:13">
      <c r="A52" s="14"/>
      <c r="B52" s="14"/>
      <c r="C52" s="15"/>
      <c r="D52" s="14"/>
      <c r="E52" s="13"/>
      <c r="F52" s="14" t="s">
        <v>420</v>
      </c>
      <c r="G52" s="14" t="s">
        <v>527</v>
      </c>
      <c r="H52" s="14" t="s">
        <v>472</v>
      </c>
      <c r="I52" s="14" t="s">
        <v>528</v>
      </c>
      <c r="J52" s="14" t="s">
        <v>529</v>
      </c>
      <c r="K52" s="14" t="s">
        <v>475</v>
      </c>
      <c r="L52" s="14" t="s">
        <v>410</v>
      </c>
      <c r="M52" s="14"/>
    </row>
    <row r="53" ht="62.95" customHeight="1" spans="1:13">
      <c r="A53" s="14"/>
      <c r="B53" s="14"/>
      <c r="C53" s="15"/>
      <c r="D53" s="14"/>
      <c r="E53" s="13" t="s">
        <v>403</v>
      </c>
      <c r="F53" s="14" t="s">
        <v>404</v>
      </c>
      <c r="G53" s="14" t="s">
        <v>530</v>
      </c>
      <c r="H53" s="14" t="s">
        <v>531</v>
      </c>
      <c r="I53" s="14" t="s">
        <v>532</v>
      </c>
      <c r="J53" s="14" t="s">
        <v>533</v>
      </c>
      <c r="K53" s="14" t="s">
        <v>468</v>
      </c>
      <c r="L53" s="14" t="s">
        <v>410</v>
      </c>
      <c r="M53" s="14"/>
    </row>
    <row r="54" ht="87.95" customHeight="1" spans="1:13">
      <c r="A54" s="14"/>
      <c r="B54" s="14"/>
      <c r="C54" s="15"/>
      <c r="D54" s="14"/>
      <c r="E54" s="13" t="s">
        <v>438</v>
      </c>
      <c r="F54" s="14" t="s">
        <v>439</v>
      </c>
      <c r="G54" s="14" t="s">
        <v>440</v>
      </c>
      <c r="H54" s="14" t="s">
        <v>479</v>
      </c>
      <c r="I54" s="14" t="s">
        <v>442</v>
      </c>
      <c r="J54" s="14" t="s">
        <v>460</v>
      </c>
      <c r="K54" s="14" t="s">
        <v>444</v>
      </c>
      <c r="L54" s="14" t="s">
        <v>410</v>
      </c>
      <c r="M54" s="14"/>
    </row>
    <row r="55" ht="75.9" customHeight="1" spans="1:13">
      <c r="A55" s="14" t="s">
        <v>142</v>
      </c>
      <c r="B55" s="14" t="s">
        <v>534</v>
      </c>
      <c r="C55" s="15">
        <v>1416</v>
      </c>
      <c r="D55" s="14" t="s">
        <v>535</v>
      </c>
      <c r="E55" s="13" t="s">
        <v>403</v>
      </c>
      <c r="F55" s="14" t="s">
        <v>404</v>
      </c>
      <c r="G55" s="14" t="s">
        <v>530</v>
      </c>
      <c r="H55" s="14" t="s">
        <v>536</v>
      </c>
      <c r="I55" s="14" t="s">
        <v>537</v>
      </c>
      <c r="J55" s="14" t="s">
        <v>538</v>
      </c>
      <c r="K55" s="14" t="s">
        <v>409</v>
      </c>
      <c r="L55" s="14" t="s">
        <v>410</v>
      </c>
      <c r="M55" s="14"/>
    </row>
    <row r="56" ht="43.1" customHeight="1" spans="1:13">
      <c r="A56" s="14"/>
      <c r="B56" s="14"/>
      <c r="C56" s="15"/>
      <c r="D56" s="14"/>
      <c r="E56" s="13" t="s">
        <v>411</v>
      </c>
      <c r="F56" s="14" t="s">
        <v>412</v>
      </c>
      <c r="G56" s="14" t="s">
        <v>539</v>
      </c>
      <c r="H56" s="14" t="s">
        <v>414</v>
      </c>
      <c r="I56" s="14" t="s">
        <v>540</v>
      </c>
      <c r="J56" s="14" t="s">
        <v>541</v>
      </c>
      <c r="K56" s="14" t="s">
        <v>417</v>
      </c>
      <c r="L56" s="14" t="s">
        <v>418</v>
      </c>
      <c r="M56" s="14"/>
    </row>
    <row r="57" ht="87.95" customHeight="1" spans="1:13">
      <c r="A57" s="14"/>
      <c r="B57" s="14"/>
      <c r="C57" s="15"/>
      <c r="D57" s="14"/>
      <c r="E57" s="13" t="s">
        <v>438</v>
      </c>
      <c r="F57" s="14" t="s">
        <v>439</v>
      </c>
      <c r="G57" s="14" t="s">
        <v>542</v>
      </c>
      <c r="H57" s="14" t="s">
        <v>441</v>
      </c>
      <c r="I57" s="14" t="s">
        <v>442</v>
      </c>
      <c r="J57" s="14" t="s">
        <v>460</v>
      </c>
      <c r="K57" s="14" t="s">
        <v>437</v>
      </c>
      <c r="L57" s="14" t="s">
        <v>410</v>
      </c>
      <c r="M57" s="14"/>
    </row>
    <row r="58" ht="50" customHeight="1" spans="1:13">
      <c r="A58" s="14"/>
      <c r="B58" s="14"/>
      <c r="C58" s="15"/>
      <c r="D58" s="14"/>
      <c r="E58" s="13" t="s">
        <v>419</v>
      </c>
      <c r="F58" s="14" t="s">
        <v>420</v>
      </c>
      <c r="G58" s="14" t="s">
        <v>421</v>
      </c>
      <c r="H58" s="14" t="s">
        <v>422</v>
      </c>
      <c r="I58" s="14" t="s">
        <v>528</v>
      </c>
      <c r="J58" s="14" t="s">
        <v>529</v>
      </c>
      <c r="K58" s="14" t="s">
        <v>453</v>
      </c>
      <c r="L58" s="14" t="s">
        <v>410</v>
      </c>
      <c r="M58" s="14"/>
    </row>
    <row r="59" ht="43.1" customHeight="1" spans="1:13">
      <c r="A59" s="14"/>
      <c r="B59" s="14"/>
      <c r="C59" s="15"/>
      <c r="D59" s="14"/>
      <c r="E59" s="13"/>
      <c r="F59" s="14" t="s">
        <v>426</v>
      </c>
      <c r="G59" s="14" t="s">
        <v>520</v>
      </c>
      <c r="H59" s="14" t="s">
        <v>543</v>
      </c>
      <c r="I59" s="14" t="s">
        <v>544</v>
      </c>
      <c r="J59" s="14" t="s">
        <v>523</v>
      </c>
      <c r="K59" s="14" t="s">
        <v>524</v>
      </c>
      <c r="L59" s="14" t="s">
        <v>410</v>
      </c>
      <c r="M59" s="14"/>
    </row>
    <row r="60" ht="43.1" customHeight="1" spans="1:13">
      <c r="A60" s="14"/>
      <c r="B60" s="14"/>
      <c r="C60" s="15"/>
      <c r="D60" s="14"/>
      <c r="E60" s="13"/>
      <c r="F60" s="14" t="s">
        <v>432</v>
      </c>
      <c r="G60" s="14" t="s">
        <v>525</v>
      </c>
      <c r="H60" s="14" t="s">
        <v>434</v>
      </c>
      <c r="I60" s="14" t="s">
        <v>526</v>
      </c>
      <c r="J60" s="14" t="s">
        <v>478</v>
      </c>
      <c r="K60" s="14" t="s">
        <v>437</v>
      </c>
      <c r="L60" s="14" t="s">
        <v>410</v>
      </c>
      <c r="M60" s="14"/>
    </row>
    <row r="61" ht="43.1" customHeight="1" spans="1:13">
      <c r="A61" s="14" t="s">
        <v>142</v>
      </c>
      <c r="B61" s="14" t="s">
        <v>545</v>
      </c>
      <c r="C61" s="15">
        <v>168</v>
      </c>
      <c r="D61" s="14" t="s">
        <v>546</v>
      </c>
      <c r="E61" s="13" t="s">
        <v>419</v>
      </c>
      <c r="F61" s="14" t="s">
        <v>432</v>
      </c>
      <c r="G61" s="14" t="s">
        <v>476</v>
      </c>
      <c r="H61" s="14" t="s">
        <v>477</v>
      </c>
      <c r="I61" s="14" t="s">
        <v>435</v>
      </c>
      <c r="J61" s="14" t="s">
        <v>478</v>
      </c>
      <c r="K61" s="14" t="s">
        <v>437</v>
      </c>
      <c r="L61" s="14" t="s">
        <v>410</v>
      </c>
      <c r="M61" s="14"/>
    </row>
    <row r="62" ht="43.1" customHeight="1" spans="1:13">
      <c r="A62" s="14"/>
      <c r="B62" s="14"/>
      <c r="C62" s="15"/>
      <c r="D62" s="14"/>
      <c r="E62" s="13"/>
      <c r="F62" s="14" t="s">
        <v>426</v>
      </c>
      <c r="G62" s="14" t="s">
        <v>449</v>
      </c>
      <c r="H62" s="14" t="s">
        <v>547</v>
      </c>
      <c r="I62" s="14" t="s">
        <v>451</v>
      </c>
      <c r="J62" s="14" t="s">
        <v>430</v>
      </c>
      <c r="K62" s="14" t="s">
        <v>470</v>
      </c>
      <c r="L62" s="14" t="s">
        <v>410</v>
      </c>
      <c r="M62" s="14"/>
    </row>
    <row r="63" ht="50" customHeight="1" spans="1:13">
      <c r="A63" s="14"/>
      <c r="B63" s="14"/>
      <c r="C63" s="15"/>
      <c r="D63" s="14"/>
      <c r="E63" s="13"/>
      <c r="F63" s="14" t="s">
        <v>420</v>
      </c>
      <c r="G63" s="14" t="s">
        <v>548</v>
      </c>
      <c r="H63" s="14" t="s">
        <v>549</v>
      </c>
      <c r="I63" s="14" t="s">
        <v>550</v>
      </c>
      <c r="J63" s="14" t="s">
        <v>474</v>
      </c>
      <c r="K63" s="14" t="s">
        <v>453</v>
      </c>
      <c r="L63" s="14" t="s">
        <v>410</v>
      </c>
      <c r="M63" s="14"/>
    </row>
    <row r="64" ht="50" customHeight="1" spans="1:13">
      <c r="A64" s="14"/>
      <c r="B64" s="14"/>
      <c r="C64" s="15"/>
      <c r="D64" s="14"/>
      <c r="E64" s="13" t="s">
        <v>403</v>
      </c>
      <c r="F64" s="14" t="s">
        <v>404</v>
      </c>
      <c r="G64" s="14" t="s">
        <v>454</v>
      </c>
      <c r="H64" s="14" t="s">
        <v>551</v>
      </c>
      <c r="I64" s="14" t="s">
        <v>407</v>
      </c>
      <c r="J64" s="14" t="s">
        <v>457</v>
      </c>
      <c r="K64" s="14" t="s">
        <v>409</v>
      </c>
      <c r="L64" s="14" t="s">
        <v>410</v>
      </c>
      <c r="M64" s="14"/>
    </row>
    <row r="65" ht="164.7" customHeight="1" spans="1:13">
      <c r="A65" s="14"/>
      <c r="B65" s="14"/>
      <c r="C65" s="15"/>
      <c r="D65" s="14"/>
      <c r="E65" s="13" t="s">
        <v>438</v>
      </c>
      <c r="F65" s="14" t="s">
        <v>439</v>
      </c>
      <c r="G65" s="14" t="s">
        <v>440</v>
      </c>
      <c r="H65" s="14" t="s">
        <v>441</v>
      </c>
      <c r="I65" s="14" t="s">
        <v>459</v>
      </c>
      <c r="J65" s="14" t="s">
        <v>552</v>
      </c>
      <c r="K65" s="14" t="s">
        <v>437</v>
      </c>
      <c r="L65" s="14" t="s">
        <v>410</v>
      </c>
      <c r="M65" s="14"/>
    </row>
    <row r="66" ht="43.1" customHeight="1" spans="1:13">
      <c r="A66" s="14"/>
      <c r="B66" s="14"/>
      <c r="C66" s="15"/>
      <c r="D66" s="14"/>
      <c r="E66" s="13" t="s">
        <v>411</v>
      </c>
      <c r="F66" s="14" t="s">
        <v>412</v>
      </c>
      <c r="G66" s="14" t="s">
        <v>546</v>
      </c>
      <c r="H66" s="14" t="s">
        <v>414</v>
      </c>
      <c r="I66" s="14" t="s">
        <v>540</v>
      </c>
      <c r="J66" s="14" t="s">
        <v>463</v>
      </c>
      <c r="K66" s="14" t="s">
        <v>417</v>
      </c>
      <c r="L66" s="14" t="s">
        <v>418</v>
      </c>
      <c r="M66" s="14"/>
    </row>
  </sheetData>
  <mergeCells count="56">
    <mergeCell ref="C2:M2"/>
    <mergeCell ref="A3:M3"/>
    <mergeCell ref="L4:M4"/>
    <mergeCell ref="E5:M5"/>
    <mergeCell ref="A5:A6"/>
    <mergeCell ref="A8:A13"/>
    <mergeCell ref="A14:A19"/>
    <mergeCell ref="A20:A25"/>
    <mergeCell ref="A26:A31"/>
    <mergeCell ref="A32:A37"/>
    <mergeCell ref="A38:A47"/>
    <mergeCell ref="A48:A54"/>
    <mergeCell ref="A55:A60"/>
    <mergeCell ref="A61:A66"/>
    <mergeCell ref="B5:B6"/>
    <mergeCell ref="B8:B13"/>
    <mergeCell ref="B14:B19"/>
    <mergeCell ref="B20:B25"/>
    <mergeCell ref="B26:B31"/>
    <mergeCell ref="B32:B37"/>
    <mergeCell ref="B38:B47"/>
    <mergeCell ref="B48:B54"/>
    <mergeCell ref="B55:B60"/>
    <mergeCell ref="B61:B66"/>
    <mergeCell ref="C5:C6"/>
    <mergeCell ref="C8:C13"/>
    <mergeCell ref="C14:C19"/>
    <mergeCell ref="C20:C25"/>
    <mergeCell ref="C26:C31"/>
    <mergeCell ref="C32:C37"/>
    <mergeCell ref="C38:C47"/>
    <mergeCell ref="C48:C54"/>
    <mergeCell ref="C55:C60"/>
    <mergeCell ref="C61:C66"/>
    <mergeCell ref="D5:D6"/>
    <mergeCell ref="D8:D13"/>
    <mergeCell ref="D14:D19"/>
    <mergeCell ref="D20:D25"/>
    <mergeCell ref="D26:D31"/>
    <mergeCell ref="D32:D37"/>
    <mergeCell ref="D38:D47"/>
    <mergeCell ref="D48:D54"/>
    <mergeCell ref="D55:D60"/>
    <mergeCell ref="D61:D66"/>
    <mergeCell ref="E10:E12"/>
    <mergeCell ref="E14:E16"/>
    <mergeCell ref="E21:E23"/>
    <mergeCell ref="E26:E28"/>
    <mergeCell ref="E32:E34"/>
    <mergeCell ref="E38:E40"/>
    <mergeCell ref="E41:E43"/>
    <mergeCell ref="E44:E46"/>
    <mergeCell ref="E48:E49"/>
    <mergeCell ref="E50:E52"/>
    <mergeCell ref="E58:E60"/>
    <mergeCell ref="E61:E63"/>
  </mergeCells>
  <printOptions horizontalCentered="1"/>
  <pageMargins left="0.0780000016093254" right="0.0780000016093254" top="0.0780000016093254" bottom="0.0780000016093254" header="0" footer="0"/>
  <pageSetup paperSize="9" scale="71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0"/>
  <sheetViews>
    <sheetView tabSelected="1" workbookViewId="0">
      <selection activeCell="G16" sqref="G16"/>
    </sheetView>
  </sheetViews>
  <sheetFormatPr defaultColWidth="10" defaultRowHeight="13.5"/>
  <cols>
    <col min="1" max="1" width="7.45833333333333" customWidth="1"/>
    <col min="2" max="2" width="16.4166666666667" customWidth="1"/>
    <col min="3" max="3" width="9.76666666666667" customWidth="1"/>
    <col min="4" max="4" width="7.325" customWidth="1"/>
    <col min="5" max="5" width="7.45833333333333" customWidth="1"/>
    <col min="6" max="6" width="7.05833333333333" customWidth="1"/>
    <col min="7" max="7" width="5.96666666666667" customWidth="1"/>
    <col min="8" max="8" width="8.275" customWidth="1"/>
    <col min="9" max="9" width="8.41666666666667" customWidth="1"/>
    <col min="10" max="10" width="9.63333333333333" customWidth="1"/>
    <col min="11" max="11" width="6.50833333333333" customWidth="1"/>
    <col min="12" max="12" width="7.19166666666667" customWidth="1"/>
    <col min="13" max="14" width="7.45833333333333" customWidth="1"/>
    <col min="15" max="15" width="6.24166666666667" customWidth="1"/>
    <col min="16" max="16" width="5.56666666666667" customWidth="1"/>
    <col min="17" max="17" width="6.91666666666667" customWidth="1"/>
    <col min="18" max="18" width="7.325" customWidth="1"/>
  </cols>
  <sheetData>
    <row r="1" ht="42.25" customHeight="1" spans="1:18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3.25" customHeight="1" spans="1:18">
      <c r="A2" s="2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16.35" customHeight="1" spans="1:18">
      <c r="A3" s="3"/>
      <c r="B3" s="3"/>
      <c r="C3" s="3"/>
      <c r="D3" s="3"/>
      <c r="E3" s="3"/>
      <c r="F3" s="3"/>
      <c r="G3" s="3"/>
      <c r="H3" s="3"/>
      <c r="I3" s="3"/>
      <c r="J3" s="3"/>
      <c r="Q3" s="8" t="s">
        <v>18</v>
      </c>
      <c r="R3" s="8"/>
    </row>
    <row r="4" ht="29.3" customHeight="1" spans="1:18">
      <c r="A4" s="4" t="s">
        <v>378</v>
      </c>
      <c r="B4" s="4" t="s">
        <v>379</v>
      </c>
      <c r="C4" s="4" t="s">
        <v>553</v>
      </c>
      <c r="D4" s="4"/>
      <c r="E4" s="4"/>
      <c r="F4" s="4"/>
      <c r="G4" s="4"/>
      <c r="H4" s="4"/>
      <c r="I4" s="4"/>
      <c r="J4" s="4" t="s">
        <v>554</v>
      </c>
      <c r="K4" s="4" t="s">
        <v>555</v>
      </c>
      <c r="L4" s="4"/>
      <c r="M4" s="4"/>
      <c r="N4" s="4"/>
      <c r="O4" s="4"/>
      <c r="P4" s="4"/>
      <c r="Q4" s="4"/>
      <c r="R4" s="4"/>
    </row>
    <row r="5" ht="32.75" customHeight="1" spans="1:18">
      <c r="A5" s="4"/>
      <c r="B5" s="4"/>
      <c r="C5" s="4" t="s">
        <v>389</v>
      </c>
      <c r="D5" s="4" t="s">
        <v>556</v>
      </c>
      <c r="E5" s="4"/>
      <c r="F5" s="4"/>
      <c r="G5" s="4"/>
      <c r="H5" s="4" t="s">
        <v>557</v>
      </c>
      <c r="I5" s="4"/>
      <c r="J5" s="4"/>
      <c r="K5" s="4"/>
      <c r="L5" s="4"/>
      <c r="M5" s="4"/>
      <c r="N5" s="4"/>
      <c r="O5" s="4"/>
      <c r="P5" s="4"/>
      <c r="Q5" s="4"/>
      <c r="R5" s="4"/>
    </row>
    <row r="6" ht="38.8" customHeight="1" spans="1:18">
      <c r="A6" s="4"/>
      <c r="B6" s="4"/>
      <c r="C6" s="4"/>
      <c r="D6" s="4" t="s">
        <v>125</v>
      </c>
      <c r="E6" s="4" t="s">
        <v>558</v>
      </c>
      <c r="F6" s="4" t="s">
        <v>129</v>
      </c>
      <c r="G6" s="4" t="s">
        <v>559</v>
      </c>
      <c r="H6" s="4" t="s">
        <v>150</v>
      </c>
      <c r="I6" s="4" t="s">
        <v>151</v>
      </c>
      <c r="J6" s="4"/>
      <c r="K6" s="4" t="s">
        <v>392</v>
      </c>
      <c r="L6" s="4" t="s">
        <v>393</v>
      </c>
      <c r="M6" s="4" t="s">
        <v>394</v>
      </c>
      <c r="N6" s="4" t="s">
        <v>399</v>
      </c>
      <c r="O6" s="4" t="s">
        <v>395</v>
      </c>
      <c r="P6" s="4" t="s">
        <v>560</v>
      </c>
      <c r="Q6" s="4" t="s">
        <v>561</v>
      </c>
      <c r="R6" s="4" t="s">
        <v>400</v>
      </c>
    </row>
    <row r="7" ht="26.7" customHeight="1" spans="1:18">
      <c r="A7" s="5" t="s">
        <v>2</v>
      </c>
      <c r="B7" s="5" t="s">
        <v>4</v>
      </c>
      <c r="C7" s="5">
        <v>5315.5</v>
      </c>
      <c r="D7" s="5">
        <v>5315.5</v>
      </c>
      <c r="E7" s="5"/>
      <c r="F7" s="5"/>
      <c r="G7" s="5"/>
      <c r="H7" s="5">
        <v>2207.493315</v>
      </c>
      <c r="I7" s="5">
        <v>3108.01</v>
      </c>
      <c r="J7" s="6"/>
      <c r="K7" s="7" t="s">
        <v>419</v>
      </c>
      <c r="L7" s="7" t="s">
        <v>562</v>
      </c>
      <c r="M7" s="6"/>
      <c r="N7" s="6"/>
      <c r="O7" s="6"/>
      <c r="P7" s="6"/>
      <c r="Q7" s="6"/>
      <c r="R7" s="6"/>
    </row>
    <row r="8" ht="26.7" customHeight="1" spans="1:18">
      <c r="A8" s="5"/>
      <c r="B8" s="5"/>
      <c r="C8" s="5"/>
      <c r="D8" s="5"/>
      <c r="E8" s="5"/>
      <c r="F8" s="5"/>
      <c r="G8" s="5"/>
      <c r="H8" s="5"/>
      <c r="I8" s="5"/>
      <c r="J8" s="6"/>
      <c r="K8" s="7"/>
      <c r="L8" s="7" t="s">
        <v>563</v>
      </c>
      <c r="M8" s="6"/>
      <c r="N8" s="6"/>
      <c r="O8" s="6"/>
      <c r="P8" s="6"/>
      <c r="Q8" s="6"/>
      <c r="R8" s="6"/>
    </row>
    <row r="9" ht="26.7" customHeight="1" spans="1:18">
      <c r="A9" s="5"/>
      <c r="B9" s="5"/>
      <c r="C9" s="5"/>
      <c r="D9" s="5"/>
      <c r="E9" s="5"/>
      <c r="F9" s="5"/>
      <c r="G9" s="5"/>
      <c r="H9" s="5"/>
      <c r="I9" s="5"/>
      <c r="J9" s="6"/>
      <c r="K9" s="7" t="s">
        <v>411</v>
      </c>
      <c r="L9" s="7" t="s">
        <v>564</v>
      </c>
      <c r="M9" s="6"/>
      <c r="N9" s="6"/>
      <c r="O9" s="6"/>
      <c r="P9" s="6"/>
      <c r="Q9" s="6"/>
      <c r="R9" s="6"/>
    </row>
    <row r="10" ht="26.7" customHeight="1" spans="1:18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7" t="s">
        <v>565</v>
      </c>
      <c r="M10" s="6"/>
      <c r="N10" s="6"/>
      <c r="O10" s="6"/>
      <c r="P10" s="6"/>
      <c r="Q10" s="6"/>
      <c r="R10" s="6"/>
    </row>
  </sheetData>
  <mergeCells count="23">
    <mergeCell ref="A1:R1"/>
    <mergeCell ref="A2:R2"/>
    <mergeCell ref="Q3:R3"/>
    <mergeCell ref="C4:I4"/>
    <mergeCell ref="D5:G5"/>
    <mergeCell ref="H5:I5"/>
    <mergeCell ref="A4:A6"/>
    <mergeCell ref="A7:A10"/>
    <mergeCell ref="B4:B6"/>
    <mergeCell ref="B7:B10"/>
    <mergeCell ref="C5:C6"/>
    <mergeCell ref="C7:C10"/>
    <mergeCell ref="D7:D10"/>
    <mergeCell ref="E7:E10"/>
    <mergeCell ref="F7:F10"/>
    <mergeCell ref="G7:G10"/>
    <mergeCell ref="H7:H10"/>
    <mergeCell ref="I7:I10"/>
    <mergeCell ref="J4:J6"/>
    <mergeCell ref="J7:J10"/>
    <mergeCell ref="K7:K8"/>
    <mergeCell ref="K9:K10"/>
    <mergeCell ref="K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A1" sqref="A1"/>
    </sheetView>
  </sheetViews>
  <sheetFormatPr defaultColWidth="10" defaultRowHeight="13.5" outlineLevelCol="2"/>
  <cols>
    <col min="1" max="1" width="6.375" customWidth="1"/>
    <col min="2" max="2" width="9.90833333333333" customWidth="1"/>
    <col min="3" max="3" width="52.3833333333333" customWidth="1"/>
  </cols>
  <sheetData>
    <row r="1" ht="32.75" customHeight="1" spans="1:3">
      <c r="A1" s="3"/>
      <c r="B1" s="9" t="s">
        <v>5</v>
      </c>
      <c r="C1" s="9"/>
    </row>
    <row r="2" ht="25" customHeight="1" spans="2:3">
      <c r="B2" s="9"/>
      <c r="C2" s="9"/>
    </row>
    <row r="3" ht="31.05" customHeight="1" spans="2:3">
      <c r="B3" s="11" t="s">
        <v>6</v>
      </c>
      <c r="C3" s="11"/>
    </row>
    <row r="4" ht="32.55" customHeight="1" spans="2:3">
      <c r="B4" s="78">
        <v>1</v>
      </c>
      <c r="C4" s="79" t="s">
        <v>7</v>
      </c>
    </row>
    <row r="5" ht="32.55" customHeight="1" spans="2:3">
      <c r="B5" s="78">
        <v>2</v>
      </c>
      <c r="C5" s="80" t="s">
        <v>8</v>
      </c>
    </row>
    <row r="6" ht="32.55" customHeight="1" spans="2:3">
      <c r="B6" s="78">
        <v>3</v>
      </c>
      <c r="C6" s="79" t="s">
        <v>9</v>
      </c>
    </row>
    <row r="7" ht="32.55" customHeight="1" spans="2:3">
      <c r="B7" s="78">
        <v>4</v>
      </c>
      <c r="C7" s="79" t="s">
        <v>10</v>
      </c>
    </row>
    <row r="8" ht="32.55" customHeight="1" spans="2:3">
      <c r="B8" s="78">
        <v>5</v>
      </c>
      <c r="C8" s="79" t="s">
        <v>11</v>
      </c>
    </row>
    <row r="9" ht="32.55" customHeight="1" spans="2:3">
      <c r="B9" s="78">
        <v>6</v>
      </c>
      <c r="C9" s="79" t="s">
        <v>12</v>
      </c>
    </row>
    <row r="10" ht="32.55" customHeight="1" spans="2:3">
      <c r="B10" s="78">
        <v>7</v>
      </c>
      <c r="C10" s="79" t="s">
        <v>13</v>
      </c>
    </row>
    <row r="11" ht="32.55" customHeight="1" spans="2:3">
      <c r="B11" s="78">
        <v>8</v>
      </c>
      <c r="C11" s="79" t="s">
        <v>14</v>
      </c>
    </row>
    <row r="12" ht="32.55" customHeight="1" spans="2:3">
      <c r="B12" s="78">
        <v>9</v>
      </c>
      <c r="C12" s="79" t="s">
        <v>15</v>
      </c>
    </row>
    <row r="13" ht="32.55" customHeight="1" spans="2:3">
      <c r="B13" s="78">
        <v>10</v>
      </c>
      <c r="C13" s="79" t="s">
        <v>16</v>
      </c>
    </row>
  </sheetData>
  <mergeCells count="2">
    <mergeCell ref="B3:C3"/>
    <mergeCell ref="B1:C2"/>
  </mergeCells>
  <printOptions horizontalCentered="1"/>
  <pageMargins left="0.0780000016093254" right="0.0780000016093254" top="0.787000000476837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9"/>
  <sheetViews>
    <sheetView topLeftCell="A2" workbookViewId="0">
      <selection activeCell="J13" sqref="J13"/>
    </sheetView>
  </sheetViews>
  <sheetFormatPr defaultColWidth="10" defaultRowHeight="13.5" outlineLevelCol="7"/>
  <cols>
    <col min="1" max="1" width="32.8416666666667" customWidth="1"/>
    <col min="2" max="2" width="11.125" customWidth="1"/>
    <col min="3" max="3" width="24.2916666666667" customWidth="1"/>
    <col min="4" max="4" width="10.9916666666667" customWidth="1"/>
    <col min="5" max="5" width="24.7" customWidth="1"/>
    <col min="6" max="6" width="10.45" customWidth="1"/>
    <col min="7" max="7" width="18.725" customWidth="1"/>
    <col min="8" max="8" width="10.7166666666667" customWidth="1"/>
    <col min="10" max="10" width="12.625"/>
  </cols>
  <sheetData>
    <row r="1" ht="30.15" customHeight="1" spans="1:8">
      <c r="A1" s="9" t="s">
        <v>7</v>
      </c>
      <c r="B1" s="9"/>
      <c r="C1" s="9"/>
      <c r="D1" s="9"/>
      <c r="E1" s="9"/>
      <c r="F1" s="9"/>
      <c r="G1" s="9"/>
      <c r="H1" s="9"/>
    </row>
    <row r="2" ht="25" customHeight="1" spans="1:8">
      <c r="A2" s="19" t="s">
        <v>17</v>
      </c>
      <c r="B2" s="19"/>
      <c r="C2" s="19"/>
      <c r="D2" s="19"/>
      <c r="E2" s="19"/>
      <c r="F2" s="19"/>
      <c r="G2" s="8" t="s">
        <v>18</v>
      </c>
      <c r="H2" s="8"/>
    </row>
    <row r="3" ht="20.7" customHeight="1" spans="1:8">
      <c r="A3" s="72" t="s">
        <v>19</v>
      </c>
      <c r="B3" s="72"/>
      <c r="C3" s="72" t="s">
        <v>20</v>
      </c>
      <c r="D3" s="72"/>
      <c r="E3" s="72"/>
      <c r="F3" s="72"/>
      <c r="G3" s="72"/>
      <c r="H3" s="72"/>
    </row>
    <row r="4" ht="28.45" customHeight="1" spans="1:8">
      <c r="A4" s="4" t="s">
        <v>21</v>
      </c>
      <c r="B4" s="4" t="s">
        <v>22</v>
      </c>
      <c r="C4" s="4" t="s">
        <v>23</v>
      </c>
      <c r="D4" s="4" t="s">
        <v>22</v>
      </c>
      <c r="E4" s="4" t="s">
        <v>24</v>
      </c>
      <c r="F4" s="4" t="s">
        <v>22</v>
      </c>
      <c r="G4" s="4" t="s">
        <v>25</v>
      </c>
      <c r="H4" s="4" t="s">
        <v>22</v>
      </c>
    </row>
    <row r="5" ht="15.3" customHeight="1" spans="1:8">
      <c r="A5" s="73" t="s">
        <v>26</v>
      </c>
      <c r="B5" s="74">
        <v>5315.502915</v>
      </c>
      <c r="C5" s="6" t="s">
        <v>27</v>
      </c>
      <c r="D5" s="75">
        <f>1805.221194+50+30+567</f>
        <v>2452.221194</v>
      </c>
      <c r="E5" s="73" t="s">
        <v>28</v>
      </c>
      <c r="F5" s="76">
        <v>2207.493315</v>
      </c>
      <c r="G5" s="6" t="s">
        <v>29</v>
      </c>
      <c r="H5" s="74">
        <v>1875.981686</v>
      </c>
    </row>
    <row r="6" ht="15.3" customHeight="1" spans="1:8">
      <c r="A6" s="6" t="s">
        <v>30</v>
      </c>
      <c r="B6" s="74"/>
      <c r="C6" s="6" t="s">
        <v>31</v>
      </c>
      <c r="D6" s="75"/>
      <c r="E6" s="6" t="s">
        <v>32</v>
      </c>
      <c r="F6" s="74">
        <v>1875.981686</v>
      </c>
      <c r="G6" s="6" t="s">
        <v>33</v>
      </c>
      <c r="H6" s="74">
        <v>3341.627894</v>
      </c>
    </row>
    <row r="7" ht="15.3" customHeight="1" spans="1:8">
      <c r="A7" s="73" t="s">
        <v>34</v>
      </c>
      <c r="B7" s="74"/>
      <c r="C7" s="6" t="s">
        <v>35</v>
      </c>
      <c r="D7" s="75"/>
      <c r="E7" s="6" t="s">
        <v>36</v>
      </c>
      <c r="F7" s="74">
        <v>233.618294</v>
      </c>
      <c r="G7" s="6" t="s">
        <v>37</v>
      </c>
      <c r="H7" s="74"/>
    </row>
    <row r="8" ht="15.3" customHeight="1" spans="1:8">
      <c r="A8" s="6" t="s">
        <v>38</v>
      </c>
      <c r="B8" s="74"/>
      <c r="C8" s="6" t="s">
        <v>39</v>
      </c>
      <c r="D8" s="75"/>
      <c r="E8" s="6" t="s">
        <v>40</v>
      </c>
      <c r="F8" s="74">
        <v>97.893335</v>
      </c>
      <c r="G8" s="6" t="s">
        <v>41</v>
      </c>
      <c r="H8" s="74"/>
    </row>
    <row r="9" ht="15.3" customHeight="1" spans="1:8">
      <c r="A9" s="6" t="s">
        <v>42</v>
      </c>
      <c r="B9" s="74"/>
      <c r="C9" s="6" t="s">
        <v>43</v>
      </c>
      <c r="D9" s="75"/>
      <c r="E9" s="6" t="s">
        <v>44</v>
      </c>
      <c r="F9" s="74"/>
      <c r="G9" s="6" t="s">
        <v>45</v>
      </c>
      <c r="H9" s="74"/>
    </row>
    <row r="10" ht="15.3" customHeight="1" spans="1:8">
      <c r="A10" s="6" t="s">
        <v>46</v>
      </c>
      <c r="B10" s="74"/>
      <c r="C10" s="6" t="s">
        <v>47</v>
      </c>
      <c r="D10" s="75"/>
      <c r="E10" s="73" t="s">
        <v>48</v>
      </c>
      <c r="F10" s="76">
        <f>F12+F20</f>
        <v>3108.0096</v>
      </c>
      <c r="G10" s="6" t="s">
        <v>49</v>
      </c>
      <c r="H10" s="74"/>
    </row>
    <row r="11" ht="15.3" customHeight="1" spans="1:8">
      <c r="A11" s="6" t="s">
        <v>50</v>
      </c>
      <c r="B11" s="74"/>
      <c r="C11" s="6" t="s">
        <v>51</v>
      </c>
      <c r="D11" s="75"/>
      <c r="E11" s="6" t="s">
        <v>52</v>
      </c>
      <c r="F11" s="74"/>
      <c r="G11" s="6" t="s">
        <v>53</v>
      </c>
      <c r="H11" s="74"/>
    </row>
    <row r="12" ht="15.3" customHeight="1" spans="1:8">
      <c r="A12" s="6" t="s">
        <v>54</v>
      </c>
      <c r="B12" s="74"/>
      <c r="C12" s="6" t="s">
        <v>55</v>
      </c>
      <c r="D12" s="75">
        <f>2124.108208+50</f>
        <v>2174.108208</v>
      </c>
      <c r="E12" s="6" t="s">
        <v>56</v>
      </c>
      <c r="F12" s="74">
        <v>2288.0096</v>
      </c>
      <c r="G12" s="6" t="s">
        <v>57</v>
      </c>
      <c r="H12" s="74"/>
    </row>
    <row r="13" ht="22.4" customHeight="1" spans="1:8">
      <c r="A13" s="6" t="s">
        <v>58</v>
      </c>
      <c r="B13" s="74"/>
      <c r="C13" s="6" t="s">
        <v>59</v>
      </c>
      <c r="D13" s="75"/>
      <c r="E13" s="6" t="s">
        <v>60</v>
      </c>
      <c r="F13" s="74"/>
      <c r="G13" s="6" t="s">
        <v>61</v>
      </c>
      <c r="H13" s="74">
        <v>97.893335</v>
      </c>
    </row>
    <row r="14" ht="15.3" customHeight="1" spans="1:8">
      <c r="A14" s="6" t="s">
        <v>62</v>
      </c>
      <c r="B14" s="74"/>
      <c r="C14" s="6" t="s">
        <v>63</v>
      </c>
      <c r="D14" s="75">
        <v>102.135113</v>
      </c>
      <c r="E14" s="6" t="s">
        <v>64</v>
      </c>
      <c r="F14" s="74"/>
      <c r="G14" s="6" t="s">
        <v>65</v>
      </c>
      <c r="H14" s="74"/>
    </row>
    <row r="15" ht="15.3" customHeight="1" spans="1:8">
      <c r="A15" s="6" t="s">
        <v>66</v>
      </c>
      <c r="B15" s="74"/>
      <c r="C15" s="6" t="s">
        <v>67</v>
      </c>
      <c r="D15" s="75"/>
      <c r="E15" s="6" t="s">
        <v>68</v>
      </c>
      <c r="F15" s="74"/>
      <c r="G15" s="6" t="s">
        <v>69</v>
      </c>
      <c r="H15" s="74"/>
    </row>
    <row r="16" ht="15.3" customHeight="1" spans="1:8">
      <c r="A16" s="6" t="s">
        <v>70</v>
      </c>
      <c r="B16" s="74"/>
      <c r="C16" s="6" t="s">
        <v>71</v>
      </c>
      <c r="D16" s="75">
        <f>331.4576+123</f>
        <v>454.4576</v>
      </c>
      <c r="E16" s="6" t="s">
        <v>44</v>
      </c>
      <c r="F16" s="74"/>
      <c r="G16" s="6" t="s">
        <v>72</v>
      </c>
      <c r="H16" s="74"/>
    </row>
    <row r="17" ht="15.3" customHeight="1" spans="1:8">
      <c r="A17" s="6" t="s">
        <v>73</v>
      </c>
      <c r="B17" s="74"/>
      <c r="C17" s="6" t="s">
        <v>74</v>
      </c>
      <c r="D17" s="75"/>
      <c r="E17" s="6" t="s">
        <v>75</v>
      </c>
      <c r="F17" s="74"/>
      <c r="G17" s="6" t="s">
        <v>76</v>
      </c>
      <c r="H17" s="74"/>
    </row>
    <row r="18" ht="15.3" customHeight="1" spans="1:8">
      <c r="A18" s="6" t="s">
        <v>77</v>
      </c>
      <c r="B18" s="74"/>
      <c r="C18" s="6" t="s">
        <v>78</v>
      </c>
      <c r="D18" s="75"/>
      <c r="E18" s="6" t="s">
        <v>79</v>
      </c>
      <c r="F18" s="74"/>
      <c r="G18" s="6" t="s">
        <v>80</v>
      </c>
      <c r="H18" s="74"/>
    </row>
    <row r="19" ht="15.3" customHeight="1" spans="1:8">
      <c r="A19" s="73" t="s">
        <v>81</v>
      </c>
      <c r="B19" s="76"/>
      <c r="C19" s="6" t="s">
        <v>82</v>
      </c>
      <c r="D19" s="75"/>
      <c r="E19" s="6" t="s">
        <v>83</v>
      </c>
      <c r="F19" s="74"/>
      <c r="G19" s="6"/>
      <c r="H19" s="74"/>
    </row>
    <row r="20" ht="15.3" customHeight="1" spans="1:8">
      <c r="A20" s="73" t="s">
        <v>84</v>
      </c>
      <c r="B20" s="76"/>
      <c r="C20" s="6" t="s">
        <v>85</v>
      </c>
      <c r="D20" s="75"/>
      <c r="E20" s="6" t="s">
        <v>86</v>
      </c>
      <c r="F20" s="74">
        <v>820</v>
      </c>
      <c r="G20" s="6"/>
      <c r="H20" s="74"/>
    </row>
    <row r="21" ht="15.3" customHeight="1" spans="1:8">
      <c r="A21" s="73" t="s">
        <v>87</v>
      </c>
      <c r="B21" s="76"/>
      <c r="C21" s="6" t="s">
        <v>88</v>
      </c>
      <c r="D21" s="75"/>
      <c r="E21" s="73" t="s">
        <v>89</v>
      </c>
      <c r="F21" s="76"/>
      <c r="G21" s="6"/>
      <c r="H21" s="74"/>
    </row>
    <row r="22" ht="15.3" customHeight="1" spans="1:8">
      <c r="A22" s="73" t="s">
        <v>90</v>
      </c>
      <c r="B22" s="76"/>
      <c r="C22" s="6" t="s">
        <v>91</v>
      </c>
      <c r="D22" s="75"/>
      <c r="E22" s="6"/>
      <c r="F22" s="6"/>
      <c r="G22" s="6"/>
      <c r="H22" s="74"/>
    </row>
    <row r="23" ht="15.3" customHeight="1" spans="1:8">
      <c r="A23" s="73" t="s">
        <v>92</v>
      </c>
      <c r="B23" s="76"/>
      <c r="C23" s="6" t="s">
        <v>93</v>
      </c>
      <c r="D23" s="75"/>
      <c r="E23" s="6"/>
      <c r="F23" s="6"/>
      <c r="G23" s="6"/>
      <c r="H23" s="74"/>
    </row>
    <row r="24" ht="15.3" customHeight="1" spans="1:8">
      <c r="A24" s="6" t="s">
        <v>94</v>
      </c>
      <c r="B24" s="74"/>
      <c r="C24" s="6" t="s">
        <v>95</v>
      </c>
      <c r="D24" s="75">
        <v>132.5808</v>
      </c>
      <c r="E24" s="6"/>
      <c r="F24" s="6"/>
      <c r="G24" s="6"/>
      <c r="H24" s="74"/>
    </row>
    <row r="25" ht="15.3" customHeight="1" spans="1:8">
      <c r="A25" s="6" t="s">
        <v>96</v>
      </c>
      <c r="B25" s="74"/>
      <c r="C25" s="6" t="s">
        <v>97</v>
      </c>
      <c r="D25" s="75"/>
      <c r="E25" s="6"/>
      <c r="F25" s="6"/>
      <c r="G25" s="6"/>
      <c r="H25" s="74"/>
    </row>
    <row r="26" ht="15.3" customHeight="1" spans="1:8">
      <c r="A26" s="6" t="s">
        <v>98</v>
      </c>
      <c r="B26" s="74"/>
      <c r="C26" s="6" t="s">
        <v>99</v>
      </c>
      <c r="D26" s="75"/>
      <c r="E26" s="6"/>
      <c r="F26" s="6"/>
      <c r="G26" s="6"/>
      <c r="H26" s="74"/>
    </row>
    <row r="27" ht="15.3" customHeight="1" spans="1:8">
      <c r="A27" s="73" t="s">
        <v>100</v>
      </c>
      <c r="B27" s="76"/>
      <c r="C27" s="6" t="s">
        <v>101</v>
      </c>
      <c r="D27" s="75"/>
      <c r="E27" s="6"/>
      <c r="F27" s="6"/>
      <c r="G27" s="6"/>
      <c r="H27" s="74"/>
    </row>
    <row r="28" ht="15.3" customHeight="1" spans="1:8">
      <c r="A28" s="73" t="s">
        <v>102</v>
      </c>
      <c r="B28" s="76"/>
      <c r="C28" s="6" t="s">
        <v>103</v>
      </c>
      <c r="D28" s="75"/>
      <c r="E28" s="6"/>
      <c r="F28" s="6"/>
      <c r="G28" s="6"/>
      <c r="H28" s="74"/>
    </row>
    <row r="29" ht="15.3" customHeight="1" spans="1:8">
      <c r="A29" s="73" t="s">
        <v>104</v>
      </c>
      <c r="B29" s="76"/>
      <c r="C29" s="6" t="s">
        <v>105</v>
      </c>
      <c r="D29" s="75"/>
      <c r="E29" s="6"/>
      <c r="F29" s="6"/>
      <c r="G29" s="6"/>
      <c r="H29" s="74"/>
    </row>
    <row r="30" ht="15.3" customHeight="1" spans="1:8">
      <c r="A30" s="73" t="s">
        <v>106</v>
      </c>
      <c r="B30" s="76"/>
      <c r="C30" s="6" t="s">
        <v>107</v>
      </c>
      <c r="D30" s="75"/>
      <c r="E30" s="6"/>
      <c r="F30" s="6"/>
      <c r="G30" s="6"/>
      <c r="H30" s="74"/>
    </row>
    <row r="31" ht="15.3" customHeight="1" spans="1:8">
      <c r="A31" s="73" t="s">
        <v>108</v>
      </c>
      <c r="B31" s="76"/>
      <c r="C31" s="6" t="s">
        <v>109</v>
      </c>
      <c r="D31" s="75"/>
      <c r="E31" s="6"/>
      <c r="F31" s="6"/>
      <c r="G31" s="6"/>
      <c r="H31" s="74"/>
    </row>
    <row r="32" ht="15.3" customHeight="1" spans="1:8">
      <c r="A32" s="6"/>
      <c r="B32" s="6"/>
      <c r="C32" s="6" t="s">
        <v>110</v>
      </c>
      <c r="D32" s="75"/>
      <c r="E32" s="6"/>
      <c r="F32" s="6"/>
      <c r="G32" s="6"/>
      <c r="H32" s="6"/>
    </row>
    <row r="33" ht="15.3" customHeight="1" spans="1:8">
      <c r="A33" s="6"/>
      <c r="B33" s="6"/>
      <c r="C33" s="6" t="s">
        <v>111</v>
      </c>
      <c r="D33" s="75"/>
      <c r="E33" s="6"/>
      <c r="F33" s="6"/>
      <c r="G33" s="6"/>
      <c r="H33" s="6"/>
    </row>
    <row r="34" ht="15.3" customHeight="1" spans="1:8">
      <c r="A34" s="6"/>
      <c r="B34" s="6"/>
      <c r="C34" s="6" t="s">
        <v>112</v>
      </c>
      <c r="D34" s="75"/>
      <c r="E34" s="6"/>
      <c r="F34" s="6"/>
      <c r="G34" s="6"/>
      <c r="H34" s="6"/>
    </row>
    <row r="35" ht="15.3" customHeight="1" spans="1:8">
      <c r="A35" s="73" t="s">
        <v>113</v>
      </c>
      <c r="B35" s="76">
        <v>5315.502915</v>
      </c>
      <c r="C35" s="73" t="s">
        <v>114</v>
      </c>
      <c r="D35" s="76">
        <v>5315.502915</v>
      </c>
      <c r="E35" s="73" t="s">
        <v>114</v>
      </c>
      <c r="F35" s="76">
        <v>5315.502915</v>
      </c>
      <c r="G35" s="73" t="s">
        <v>114</v>
      </c>
      <c r="H35" s="76">
        <v>5315.502915</v>
      </c>
    </row>
    <row r="36" ht="15.3" customHeight="1" spans="1:8">
      <c r="A36" s="73" t="s">
        <v>115</v>
      </c>
      <c r="B36" s="76"/>
      <c r="C36" s="73" t="s">
        <v>116</v>
      </c>
      <c r="D36" s="76"/>
      <c r="E36" s="73" t="s">
        <v>116</v>
      </c>
      <c r="F36" s="76"/>
      <c r="G36" s="73" t="s">
        <v>116</v>
      </c>
      <c r="H36" s="76"/>
    </row>
    <row r="37" ht="15.3" customHeight="1" spans="1:8">
      <c r="A37" s="73" t="s">
        <v>117</v>
      </c>
      <c r="B37" s="76">
        <v>5315.502915</v>
      </c>
      <c r="C37" s="73" t="s">
        <v>118</v>
      </c>
      <c r="D37" s="76">
        <v>5315.502915</v>
      </c>
      <c r="E37" s="73" t="s">
        <v>118</v>
      </c>
      <c r="F37" s="76">
        <v>5315.502915</v>
      </c>
      <c r="G37" s="73" t="s">
        <v>118</v>
      </c>
      <c r="H37" s="76">
        <v>5315.502915</v>
      </c>
    </row>
    <row r="38" ht="11.2" customHeight="1" spans="1:8">
      <c r="A38" s="77"/>
      <c r="B38" s="77"/>
      <c r="C38" s="77"/>
      <c r="D38" s="77"/>
      <c r="E38" s="77"/>
      <c r="F38" s="77"/>
      <c r="G38" s="77"/>
      <c r="H38" s="77"/>
    </row>
    <row r="39" ht="22.4" customHeight="1" spans="1:8">
      <c r="A39" s="77"/>
      <c r="B39" s="77"/>
      <c r="C39" s="22"/>
      <c r="D39" s="22"/>
      <c r="E39" s="77"/>
      <c r="F39" s="77"/>
      <c r="G39" s="22" t="s">
        <v>119</v>
      </c>
      <c r="H39" s="22"/>
    </row>
  </sheetData>
  <mergeCells count="7">
    <mergeCell ref="A1:H1"/>
    <mergeCell ref="A2:F2"/>
    <mergeCell ref="G2:H2"/>
    <mergeCell ref="A3:B3"/>
    <mergeCell ref="C3:H3"/>
    <mergeCell ref="C39:D39"/>
    <mergeCell ref="G39:H39"/>
  </mergeCells>
  <printOptions horizontalCentered="1"/>
  <pageMargins left="0.0780000016093254" right="0.0780000016093254" top="0.0780000016093254" bottom="0.0780000016093254" header="0" footer="0"/>
  <pageSetup paperSize="9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0"/>
  <sheetViews>
    <sheetView workbookViewId="0">
      <selection activeCell="C16" sqref="C16"/>
    </sheetView>
  </sheetViews>
  <sheetFormatPr defaultColWidth="10" defaultRowHeight="13.5"/>
  <cols>
    <col min="1" max="1" width="12.2083333333333" customWidth="1"/>
    <col min="2" max="2" width="34.875" customWidth="1"/>
    <col min="3" max="3" width="18.05" customWidth="1"/>
    <col min="4" max="4" width="14.925" customWidth="1"/>
    <col min="5" max="5" width="12.35" customWidth="1"/>
    <col min="6" max="6" width="15.2" customWidth="1"/>
    <col min="7" max="7" width="13.625" customWidth="1"/>
    <col min="8" max="8" width="16.875" customWidth="1"/>
    <col min="9" max="9" width="13.625" customWidth="1"/>
    <col min="10" max="13" width="15.4666666666667" customWidth="1"/>
    <col min="14" max="20" width="12.35" customWidth="1"/>
    <col min="21" max="25" width="15.7416666666667" customWidth="1"/>
  </cols>
  <sheetData>
    <row r="1" ht="16.35" customHeight="1" spans="1:1">
      <c r="A1" s="3"/>
    </row>
    <row r="2" ht="36.2" customHeight="1" spans="1:25">
      <c r="A2" s="9" t="s">
        <v>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ht="26.7" customHeight="1" spans="1:25">
      <c r="A3" s="2" t="s">
        <v>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23.25" customHeight="1" spans="6:25">
      <c r="F4" s="3"/>
      <c r="X4" s="71" t="s">
        <v>18</v>
      </c>
      <c r="Y4" s="71"/>
    </row>
    <row r="5" ht="31.05" customHeight="1" spans="1:25">
      <c r="A5" s="10" t="s">
        <v>120</v>
      </c>
      <c r="B5" s="10" t="s">
        <v>121</v>
      </c>
      <c r="C5" s="10" t="s">
        <v>122</v>
      </c>
      <c r="D5" s="10" t="s">
        <v>123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 t="s">
        <v>115</v>
      </c>
      <c r="T5" s="10"/>
      <c r="U5" s="10"/>
      <c r="V5" s="10"/>
      <c r="W5" s="10"/>
      <c r="X5" s="10"/>
      <c r="Y5" s="10"/>
    </row>
    <row r="6" ht="31.05" customHeight="1" spans="1:25">
      <c r="A6" s="10"/>
      <c r="B6" s="10"/>
      <c r="C6" s="10"/>
      <c r="D6" s="10" t="s">
        <v>124</v>
      </c>
      <c r="E6" s="10" t="s">
        <v>125</v>
      </c>
      <c r="F6" s="10" t="s">
        <v>126</v>
      </c>
      <c r="G6" s="10" t="s">
        <v>127</v>
      </c>
      <c r="H6" s="10" t="s">
        <v>128</v>
      </c>
      <c r="I6" s="10" t="s">
        <v>129</v>
      </c>
      <c r="J6" s="10" t="s">
        <v>130</v>
      </c>
      <c r="K6" s="10"/>
      <c r="L6" s="10"/>
      <c r="M6" s="10"/>
      <c r="N6" s="10" t="s">
        <v>131</v>
      </c>
      <c r="O6" s="10" t="s">
        <v>132</v>
      </c>
      <c r="P6" s="10" t="s">
        <v>133</v>
      </c>
      <c r="Q6" s="10" t="s">
        <v>134</v>
      </c>
      <c r="R6" s="10" t="s">
        <v>135</v>
      </c>
      <c r="S6" s="10" t="s">
        <v>124</v>
      </c>
      <c r="T6" s="10" t="s">
        <v>125</v>
      </c>
      <c r="U6" s="10" t="s">
        <v>126</v>
      </c>
      <c r="V6" s="10" t="s">
        <v>127</v>
      </c>
      <c r="W6" s="10" t="s">
        <v>128</v>
      </c>
      <c r="X6" s="10" t="s">
        <v>129</v>
      </c>
      <c r="Y6" s="10" t="s">
        <v>136</v>
      </c>
    </row>
    <row r="7" ht="27.6" customHeight="1" spans="1:25">
      <c r="A7" s="10"/>
      <c r="B7" s="10"/>
      <c r="C7" s="10"/>
      <c r="D7" s="10"/>
      <c r="E7" s="10"/>
      <c r="F7" s="10"/>
      <c r="G7" s="10"/>
      <c r="H7" s="10"/>
      <c r="I7" s="10"/>
      <c r="J7" s="10" t="s">
        <v>137</v>
      </c>
      <c r="K7" s="10" t="s">
        <v>138</v>
      </c>
      <c r="L7" s="10" t="s">
        <v>139</v>
      </c>
      <c r="M7" s="10" t="s">
        <v>128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ht="27.6" customHeight="1" spans="1:25">
      <c r="A8" s="13"/>
      <c r="B8" s="13" t="s">
        <v>122</v>
      </c>
      <c r="C8" s="48">
        <f>4495.502915+820</f>
        <v>5315.502915</v>
      </c>
      <c r="D8" s="48">
        <v>5315.502915</v>
      </c>
      <c r="E8" s="48">
        <v>5315.502915</v>
      </c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</row>
    <row r="9" ht="26.05" customHeight="1" spans="1:25">
      <c r="A9" s="11" t="s">
        <v>140</v>
      </c>
      <c r="B9" s="11" t="s">
        <v>141</v>
      </c>
      <c r="C9" s="48">
        <v>5315.502915</v>
      </c>
      <c r="D9" s="48">
        <v>5315.502915</v>
      </c>
      <c r="E9" s="12">
        <v>5315.502915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ht="26.05" customHeight="1" spans="1:25">
      <c r="A10" s="70" t="s">
        <v>142</v>
      </c>
      <c r="B10" s="70" t="s">
        <v>143</v>
      </c>
      <c r="C10" s="18">
        <v>5315.502915</v>
      </c>
      <c r="D10" s="18">
        <v>5315.502915</v>
      </c>
      <c r="E10" s="15">
        <v>5315.502915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</sheetData>
  <mergeCells count="27">
    <mergeCell ref="A2:Y2"/>
    <mergeCell ref="A3:Y3"/>
    <mergeCell ref="X4:Y4"/>
    <mergeCell ref="D5:R5"/>
    <mergeCell ref="S5:Y5"/>
    <mergeCell ref="J6:M6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0784722222222222" right="0.0784722222222222" top="0.865972222222222" bottom="0.0784722222222222" header="0" footer="0"/>
  <pageSetup paperSize="9" scale="3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5"/>
  <sheetViews>
    <sheetView workbookViewId="0">
      <selection activeCell="I39" sqref="I39:J39"/>
    </sheetView>
  </sheetViews>
  <sheetFormatPr defaultColWidth="10" defaultRowHeight="13.5"/>
  <cols>
    <col min="1" max="1" width="4.61666666666667" style="49" customWidth="1"/>
    <col min="2" max="2" width="4.88333333333333" style="49" customWidth="1"/>
    <col min="3" max="3" width="5.01666666666667" style="49" customWidth="1"/>
    <col min="4" max="4" width="10.9916666666667" style="49" customWidth="1"/>
    <col min="5" max="5" width="25.7833333333333" style="49" customWidth="1"/>
    <col min="6" max="6" width="12.35" style="49" customWidth="1"/>
    <col min="7" max="7" width="11.4" style="49" customWidth="1"/>
    <col min="8" max="8" width="13.975" style="49" customWidth="1"/>
    <col min="9" max="9" width="14.7916666666667" style="49" customWidth="1"/>
    <col min="10" max="11" width="17.5" style="49" customWidth="1"/>
    <col min="12" max="16384" width="10" style="49"/>
  </cols>
  <sheetData>
    <row r="1" ht="16.35" customHeight="1" spans="1:11">
      <c r="A1" s="50"/>
      <c r="D1" s="51"/>
      <c r="K1" s="67" t="s">
        <v>144</v>
      </c>
    </row>
    <row r="2" ht="31.9" customHeight="1" spans="1:11">
      <c r="A2" s="52" t="s">
        <v>145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ht="25" customHeight="1" spans="1:11">
      <c r="A3" s="53" t="s">
        <v>146</v>
      </c>
      <c r="B3" s="53"/>
      <c r="C3" s="53"/>
      <c r="D3" s="53"/>
      <c r="E3" s="53"/>
      <c r="F3" s="53"/>
      <c r="G3" s="53"/>
      <c r="H3" s="53"/>
      <c r="I3" s="53"/>
      <c r="J3" s="53"/>
      <c r="K3" s="68" t="s">
        <v>18</v>
      </c>
    </row>
    <row r="4" ht="27.6" customHeight="1" spans="1:11">
      <c r="A4" s="54" t="s">
        <v>147</v>
      </c>
      <c r="B4" s="54"/>
      <c r="C4" s="54"/>
      <c r="D4" s="54" t="s">
        <v>148</v>
      </c>
      <c r="E4" s="54" t="s">
        <v>149</v>
      </c>
      <c r="F4" s="54" t="s">
        <v>122</v>
      </c>
      <c r="G4" s="54" t="s">
        <v>150</v>
      </c>
      <c r="H4" s="54" t="s">
        <v>151</v>
      </c>
      <c r="I4" s="54" t="s">
        <v>152</v>
      </c>
      <c r="J4" s="54" t="s">
        <v>153</v>
      </c>
      <c r="K4" s="54" t="s">
        <v>154</v>
      </c>
    </row>
    <row r="5" ht="25.85" customHeight="1" spans="1:11">
      <c r="A5" s="54" t="s">
        <v>155</v>
      </c>
      <c r="B5" s="54" t="s">
        <v>156</v>
      </c>
      <c r="C5" s="54" t="s">
        <v>157</v>
      </c>
      <c r="D5" s="54"/>
      <c r="E5" s="54"/>
      <c r="F5" s="54"/>
      <c r="G5" s="54"/>
      <c r="H5" s="54"/>
      <c r="I5" s="54"/>
      <c r="J5" s="54"/>
      <c r="K5" s="54"/>
    </row>
    <row r="6" ht="22.8" customHeight="1" spans="1:11">
      <c r="A6" s="55"/>
      <c r="B6" s="55"/>
      <c r="C6" s="55"/>
      <c r="D6" s="56" t="s">
        <v>122</v>
      </c>
      <c r="E6" s="56"/>
      <c r="F6" s="57">
        <v>5315.502915</v>
      </c>
      <c r="G6" s="57">
        <v>2207.493315</v>
      </c>
      <c r="H6" s="57">
        <v>3108.0096</v>
      </c>
      <c r="I6" s="57"/>
      <c r="J6" s="56"/>
      <c r="K6" s="56"/>
    </row>
    <row r="7" ht="22.8" customHeight="1" spans="1:11">
      <c r="A7" s="58"/>
      <c r="B7" s="58"/>
      <c r="C7" s="58"/>
      <c r="D7" s="59" t="s">
        <v>140</v>
      </c>
      <c r="E7" s="59" t="s">
        <v>141</v>
      </c>
      <c r="F7" s="57">
        <v>5315.502915</v>
      </c>
      <c r="G7" s="57">
        <v>2207.493315</v>
      </c>
      <c r="H7" s="57">
        <v>3108.0096</v>
      </c>
      <c r="I7" s="57"/>
      <c r="J7" s="56"/>
      <c r="K7" s="56"/>
    </row>
    <row r="8" ht="22.8" customHeight="1" spans="1:11">
      <c r="A8" s="58"/>
      <c r="B8" s="58"/>
      <c r="C8" s="58"/>
      <c r="D8" s="59" t="s">
        <v>142</v>
      </c>
      <c r="E8" s="59" t="s">
        <v>143</v>
      </c>
      <c r="F8" s="57">
        <f>G8+H8</f>
        <v>5315.502915</v>
      </c>
      <c r="G8" s="57">
        <f>G9+G19+G30+G42</f>
        <v>2207.493315</v>
      </c>
      <c r="H8" s="57">
        <f>H9+H19+H36</f>
        <v>3108.0096</v>
      </c>
      <c r="I8" s="57"/>
      <c r="J8" s="56"/>
      <c r="K8" s="56"/>
    </row>
    <row r="9" s="49" customFormat="1" ht="22.8" customHeight="1" spans="1:11">
      <c r="A9" s="60" t="s">
        <v>158</v>
      </c>
      <c r="B9" s="60"/>
      <c r="C9" s="60"/>
      <c r="D9" s="61" t="s">
        <v>158</v>
      </c>
      <c r="E9" s="61" t="s">
        <v>159</v>
      </c>
      <c r="F9" s="62">
        <f>G9+H9</f>
        <v>2452.221194</v>
      </c>
      <c r="G9" s="62">
        <v>1712.669194</v>
      </c>
      <c r="H9" s="62">
        <f>H15+H17+H10</f>
        <v>739.552</v>
      </c>
      <c r="I9" s="62"/>
      <c r="J9" s="69"/>
      <c r="K9" s="69"/>
    </row>
    <row r="10" s="49" customFormat="1" ht="22.8" customHeight="1" spans="1:11">
      <c r="A10" s="60" t="s">
        <v>158</v>
      </c>
      <c r="B10" s="60" t="s">
        <v>160</v>
      </c>
      <c r="C10" s="60"/>
      <c r="D10" s="61" t="s">
        <v>161</v>
      </c>
      <c r="E10" s="61" t="s">
        <v>162</v>
      </c>
      <c r="F10" s="62">
        <f>F11+F12+F13+F14</f>
        <v>2359.669194</v>
      </c>
      <c r="G10" s="62">
        <v>1712.669194</v>
      </c>
      <c r="H10" s="62">
        <f>H12+H13+H14</f>
        <v>647</v>
      </c>
      <c r="I10" s="62"/>
      <c r="J10" s="69"/>
      <c r="K10" s="69"/>
    </row>
    <row r="11" s="49" customFormat="1" ht="22.8" customHeight="1" spans="1:11">
      <c r="A11" s="63" t="s">
        <v>158</v>
      </c>
      <c r="B11" s="63" t="s">
        <v>160</v>
      </c>
      <c r="C11" s="63" t="s">
        <v>163</v>
      </c>
      <c r="D11" s="64" t="s">
        <v>164</v>
      </c>
      <c r="E11" s="64" t="s">
        <v>165</v>
      </c>
      <c r="F11" s="65">
        <v>1712.669194</v>
      </c>
      <c r="G11" s="65">
        <v>1712.669194</v>
      </c>
      <c r="H11" s="65"/>
      <c r="I11" s="65"/>
      <c r="J11" s="58"/>
      <c r="K11" s="58"/>
    </row>
    <row r="12" s="49" customFormat="1" ht="22.8" customHeight="1" spans="1:11">
      <c r="A12" s="63" t="s">
        <v>158</v>
      </c>
      <c r="B12" s="63" t="s">
        <v>160</v>
      </c>
      <c r="C12" s="66" t="s">
        <v>166</v>
      </c>
      <c r="D12" s="63">
        <v>2010302</v>
      </c>
      <c r="E12" s="64" t="s">
        <v>167</v>
      </c>
      <c r="F12" s="65">
        <v>30</v>
      </c>
      <c r="G12" s="65"/>
      <c r="H12" s="65">
        <v>30</v>
      </c>
      <c r="I12" s="65"/>
      <c r="J12" s="58"/>
      <c r="K12" s="58"/>
    </row>
    <row r="13" s="49" customFormat="1" ht="22.8" customHeight="1" spans="1:11">
      <c r="A13" s="63" t="s">
        <v>158</v>
      </c>
      <c r="B13" s="63" t="s">
        <v>160</v>
      </c>
      <c r="C13" s="63">
        <v>99</v>
      </c>
      <c r="D13" s="63">
        <v>2010399</v>
      </c>
      <c r="E13" s="64" t="s">
        <v>168</v>
      </c>
      <c r="F13" s="65">
        <v>50</v>
      </c>
      <c r="G13" s="65"/>
      <c r="H13" s="65">
        <v>50</v>
      </c>
      <c r="I13" s="65"/>
      <c r="J13" s="58"/>
      <c r="K13" s="58"/>
    </row>
    <row r="14" s="49" customFormat="1" ht="22.8" customHeight="1" spans="1:11">
      <c r="A14" s="63" t="s">
        <v>158</v>
      </c>
      <c r="B14" s="63" t="s">
        <v>160</v>
      </c>
      <c r="C14" s="63">
        <v>99</v>
      </c>
      <c r="D14" s="63">
        <v>2010399</v>
      </c>
      <c r="E14" s="64" t="s">
        <v>169</v>
      </c>
      <c r="F14" s="65">
        <v>567</v>
      </c>
      <c r="G14" s="65"/>
      <c r="H14" s="65">
        <v>567</v>
      </c>
      <c r="I14" s="65"/>
      <c r="J14" s="58"/>
      <c r="K14" s="58"/>
    </row>
    <row r="15" s="49" customFormat="1" ht="22.8" customHeight="1" spans="1:11">
      <c r="A15" s="60" t="s">
        <v>158</v>
      </c>
      <c r="B15" s="60" t="s">
        <v>170</v>
      </c>
      <c r="C15" s="60"/>
      <c r="D15" s="61" t="s">
        <v>171</v>
      </c>
      <c r="E15" s="61" t="s">
        <v>172</v>
      </c>
      <c r="F15" s="62">
        <v>9</v>
      </c>
      <c r="G15" s="62"/>
      <c r="H15" s="62">
        <v>9</v>
      </c>
      <c r="I15" s="62"/>
      <c r="J15" s="69"/>
      <c r="K15" s="69"/>
    </row>
    <row r="16" s="49" customFormat="1" ht="22.8" customHeight="1" spans="1:11">
      <c r="A16" s="63" t="s">
        <v>158</v>
      </c>
      <c r="B16" s="63" t="s">
        <v>170</v>
      </c>
      <c r="C16" s="63" t="s">
        <v>173</v>
      </c>
      <c r="D16" s="64" t="s">
        <v>174</v>
      </c>
      <c r="E16" s="64" t="s">
        <v>175</v>
      </c>
      <c r="F16" s="65">
        <v>9</v>
      </c>
      <c r="G16" s="65"/>
      <c r="H16" s="65">
        <v>9</v>
      </c>
      <c r="I16" s="65"/>
      <c r="J16" s="58"/>
      <c r="K16" s="58"/>
    </row>
    <row r="17" s="49" customFormat="1" ht="22.8" customHeight="1" spans="1:11">
      <c r="A17" s="60" t="s">
        <v>158</v>
      </c>
      <c r="B17" s="60" t="s">
        <v>176</v>
      </c>
      <c r="C17" s="60"/>
      <c r="D17" s="61" t="s">
        <v>177</v>
      </c>
      <c r="E17" s="61" t="s">
        <v>178</v>
      </c>
      <c r="F17" s="62">
        <f>F18</f>
        <v>83.552</v>
      </c>
      <c r="G17" s="62"/>
      <c r="H17" s="62">
        <f>H18</f>
        <v>83.552</v>
      </c>
      <c r="I17" s="62"/>
      <c r="J17" s="69"/>
      <c r="K17" s="69"/>
    </row>
    <row r="18" s="49" customFormat="1" ht="22.8" customHeight="1" spans="1:11">
      <c r="A18" s="63" t="s">
        <v>158</v>
      </c>
      <c r="B18" s="63" t="s">
        <v>176</v>
      </c>
      <c r="C18" s="63" t="s">
        <v>173</v>
      </c>
      <c r="D18" s="64" t="s">
        <v>179</v>
      </c>
      <c r="E18" s="64" t="s">
        <v>180</v>
      </c>
      <c r="F18" s="65">
        <f>H18</f>
        <v>83.552</v>
      </c>
      <c r="G18" s="65"/>
      <c r="H18" s="65">
        <v>83.552</v>
      </c>
      <c r="I18" s="65"/>
      <c r="J18" s="58"/>
      <c r="K18" s="58"/>
    </row>
    <row r="19" s="49" customFormat="1" ht="22.8" customHeight="1" spans="1:11">
      <c r="A19" s="60" t="s">
        <v>181</v>
      </c>
      <c r="B19" s="60"/>
      <c r="C19" s="60"/>
      <c r="D19" s="61" t="s">
        <v>181</v>
      </c>
      <c r="E19" s="61" t="s">
        <v>182</v>
      </c>
      <c r="F19" s="62">
        <f>G19+H19</f>
        <v>2174.108208</v>
      </c>
      <c r="G19" s="62">
        <v>260.108208</v>
      </c>
      <c r="H19" s="62">
        <f>H20+H22</f>
        <v>1914</v>
      </c>
      <c r="I19" s="62"/>
      <c r="J19" s="69"/>
      <c r="K19" s="69"/>
    </row>
    <row r="20" s="49" customFormat="1" ht="22.8" customHeight="1" spans="1:11">
      <c r="A20" s="60" t="s">
        <v>181</v>
      </c>
      <c r="B20" s="60" t="s">
        <v>163</v>
      </c>
      <c r="C20" s="60"/>
      <c r="D20" s="61" t="s">
        <v>183</v>
      </c>
      <c r="E20" s="61" t="s">
        <v>184</v>
      </c>
      <c r="F20" s="62">
        <v>168</v>
      </c>
      <c r="G20" s="62"/>
      <c r="H20" s="62">
        <v>168</v>
      </c>
      <c r="I20" s="62"/>
      <c r="J20" s="69"/>
      <c r="K20" s="69"/>
    </row>
    <row r="21" s="49" customFormat="1" ht="22.8" customHeight="1" spans="1:11">
      <c r="A21" s="63" t="s">
        <v>181</v>
      </c>
      <c r="B21" s="63" t="s">
        <v>163</v>
      </c>
      <c r="C21" s="63" t="s">
        <v>173</v>
      </c>
      <c r="D21" s="64" t="s">
        <v>185</v>
      </c>
      <c r="E21" s="64" t="s">
        <v>186</v>
      </c>
      <c r="F21" s="65">
        <v>168</v>
      </c>
      <c r="G21" s="65"/>
      <c r="H21" s="65">
        <v>168</v>
      </c>
      <c r="I21" s="65"/>
      <c r="J21" s="58"/>
      <c r="K21" s="58"/>
    </row>
    <row r="22" s="49" customFormat="1" ht="22.8" customHeight="1" spans="1:11">
      <c r="A22" s="60" t="s">
        <v>181</v>
      </c>
      <c r="B22" s="60" t="s">
        <v>166</v>
      </c>
      <c r="C22" s="60"/>
      <c r="D22" s="61" t="s">
        <v>187</v>
      </c>
      <c r="E22" s="61" t="s">
        <v>188</v>
      </c>
      <c r="F22" s="62">
        <f>F23+F24</f>
        <v>1746</v>
      </c>
      <c r="G22" s="62"/>
      <c r="H22" s="62">
        <f>H23+H24</f>
        <v>1746</v>
      </c>
      <c r="I22" s="62"/>
      <c r="J22" s="69"/>
      <c r="K22" s="69"/>
    </row>
    <row r="23" s="49" customFormat="1" ht="22.8" customHeight="1" spans="1:11">
      <c r="A23" s="63" t="s">
        <v>181</v>
      </c>
      <c r="B23" s="63" t="s">
        <v>166</v>
      </c>
      <c r="C23" s="63" t="s">
        <v>189</v>
      </c>
      <c r="D23" s="64" t="s">
        <v>190</v>
      </c>
      <c r="E23" s="64" t="s">
        <v>191</v>
      </c>
      <c r="F23" s="65">
        <v>1696</v>
      </c>
      <c r="G23" s="65"/>
      <c r="H23" s="65">
        <v>1696</v>
      </c>
      <c r="I23" s="65"/>
      <c r="J23" s="58"/>
      <c r="K23" s="58"/>
    </row>
    <row r="24" s="49" customFormat="1" ht="22.8" customHeight="1" spans="1:11">
      <c r="A24" s="63" t="s">
        <v>181</v>
      </c>
      <c r="B24" s="63" t="s">
        <v>166</v>
      </c>
      <c r="C24" s="63" t="s">
        <v>189</v>
      </c>
      <c r="D24" s="64" t="s">
        <v>190</v>
      </c>
      <c r="E24" s="64" t="s">
        <v>192</v>
      </c>
      <c r="F24" s="65">
        <v>50</v>
      </c>
      <c r="G24" s="65"/>
      <c r="H24" s="65">
        <v>50</v>
      </c>
      <c r="I24" s="65"/>
      <c r="J24" s="58"/>
      <c r="K24" s="58"/>
    </row>
    <row r="25" s="49" customFormat="1" ht="22.8" customHeight="1" spans="1:11">
      <c r="A25" s="60" t="s">
        <v>181</v>
      </c>
      <c r="B25" s="60" t="s">
        <v>193</v>
      </c>
      <c r="C25" s="60"/>
      <c r="D25" s="61" t="s">
        <v>194</v>
      </c>
      <c r="E25" s="61" t="s">
        <v>195</v>
      </c>
      <c r="F25" s="62">
        <v>260.108208</v>
      </c>
      <c r="G25" s="62">
        <v>260.108208</v>
      </c>
      <c r="H25" s="62"/>
      <c r="I25" s="62"/>
      <c r="J25" s="69"/>
      <c r="K25" s="69"/>
    </row>
    <row r="26" s="49" customFormat="1" ht="22.8" customHeight="1" spans="1:11">
      <c r="A26" s="63" t="s">
        <v>181</v>
      </c>
      <c r="B26" s="63" t="s">
        <v>193</v>
      </c>
      <c r="C26" s="63" t="s">
        <v>163</v>
      </c>
      <c r="D26" s="64" t="s">
        <v>196</v>
      </c>
      <c r="E26" s="64" t="s">
        <v>197</v>
      </c>
      <c r="F26" s="65">
        <v>80.92</v>
      </c>
      <c r="G26" s="65">
        <v>80.92</v>
      </c>
      <c r="H26" s="65"/>
      <c r="I26" s="65"/>
      <c r="J26" s="58"/>
      <c r="K26" s="58"/>
    </row>
    <row r="27" s="49" customFormat="1" ht="22.8" customHeight="1" spans="1:11">
      <c r="A27" s="63" t="s">
        <v>181</v>
      </c>
      <c r="B27" s="63" t="s">
        <v>193</v>
      </c>
      <c r="C27" s="63" t="s">
        <v>166</v>
      </c>
      <c r="D27" s="64" t="s">
        <v>198</v>
      </c>
      <c r="E27" s="64" t="s">
        <v>199</v>
      </c>
      <c r="F27" s="65">
        <v>7.85</v>
      </c>
      <c r="G27" s="65">
        <v>7.85</v>
      </c>
      <c r="H27" s="65"/>
      <c r="I27" s="65"/>
      <c r="J27" s="58"/>
      <c r="K27" s="58"/>
    </row>
    <row r="28" s="49" customFormat="1" ht="22.8" customHeight="1" spans="1:11">
      <c r="A28" s="63" t="s">
        <v>181</v>
      </c>
      <c r="B28" s="63" t="s">
        <v>193</v>
      </c>
      <c r="C28" s="63" t="s">
        <v>193</v>
      </c>
      <c r="D28" s="64" t="s">
        <v>200</v>
      </c>
      <c r="E28" s="64" t="s">
        <v>201</v>
      </c>
      <c r="F28" s="65">
        <v>114.225472</v>
      </c>
      <c r="G28" s="65">
        <v>114.225472</v>
      </c>
      <c r="H28" s="65"/>
      <c r="I28" s="65"/>
      <c r="J28" s="58"/>
      <c r="K28" s="58"/>
    </row>
    <row r="29" s="49" customFormat="1" ht="22.8" customHeight="1" spans="1:11">
      <c r="A29" s="63" t="s">
        <v>181</v>
      </c>
      <c r="B29" s="63" t="s">
        <v>193</v>
      </c>
      <c r="C29" s="63" t="s">
        <v>202</v>
      </c>
      <c r="D29" s="64" t="s">
        <v>203</v>
      </c>
      <c r="E29" s="64" t="s">
        <v>204</v>
      </c>
      <c r="F29" s="65">
        <v>57.112736</v>
      </c>
      <c r="G29" s="65">
        <v>57.112736</v>
      </c>
      <c r="H29" s="65"/>
      <c r="I29" s="65"/>
      <c r="J29" s="58"/>
      <c r="K29" s="58"/>
    </row>
    <row r="30" s="49" customFormat="1" ht="22.8" customHeight="1" spans="1:11">
      <c r="A30" s="60" t="s">
        <v>205</v>
      </c>
      <c r="B30" s="60"/>
      <c r="C30" s="60"/>
      <c r="D30" s="61" t="s">
        <v>205</v>
      </c>
      <c r="E30" s="61" t="s">
        <v>206</v>
      </c>
      <c r="F30" s="62">
        <v>102.135113</v>
      </c>
      <c r="G30" s="62">
        <v>102.135113</v>
      </c>
      <c r="H30" s="62"/>
      <c r="I30" s="62"/>
      <c r="J30" s="69"/>
      <c r="K30" s="69"/>
    </row>
    <row r="31" s="49" customFormat="1" ht="22.8" customHeight="1" spans="1:11">
      <c r="A31" s="60" t="s">
        <v>205</v>
      </c>
      <c r="B31" s="60" t="s">
        <v>207</v>
      </c>
      <c r="C31" s="60"/>
      <c r="D31" s="61" t="s">
        <v>208</v>
      </c>
      <c r="E31" s="61" t="s">
        <v>209</v>
      </c>
      <c r="F31" s="62">
        <v>0.936</v>
      </c>
      <c r="G31" s="62">
        <v>0.936</v>
      </c>
      <c r="H31" s="62"/>
      <c r="I31" s="62"/>
      <c r="J31" s="69"/>
      <c r="K31" s="69"/>
    </row>
    <row r="32" s="49" customFormat="1" ht="22.8" customHeight="1" spans="1:11">
      <c r="A32" s="63" t="s">
        <v>205</v>
      </c>
      <c r="B32" s="63" t="s">
        <v>207</v>
      </c>
      <c r="C32" s="63" t="s">
        <v>210</v>
      </c>
      <c r="D32" s="64" t="s">
        <v>211</v>
      </c>
      <c r="E32" s="64" t="s">
        <v>212</v>
      </c>
      <c r="F32" s="65">
        <v>0.936</v>
      </c>
      <c r="G32" s="65">
        <v>0.936</v>
      </c>
      <c r="H32" s="65"/>
      <c r="I32" s="65"/>
      <c r="J32" s="58"/>
      <c r="K32" s="58"/>
    </row>
    <row r="33" s="49" customFormat="1" ht="22.8" customHeight="1" spans="1:11">
      <c r="A33" s="60" t="s">
        <v>205</v>
      </c>
      <c r="B33" s="60" t="s">
        <v>213</v>
      </c>
      <c r="C33" s="60"/>
      <c r="D33" s="61" t="s">
        <v>214</v>
      </c>
      <c r="E33" s="61" t="s">
        <v>215</v>
      </c>
      <c r="F33" s="62">
        <v>101.199113</v>
      </c>
      <c r="G33" s="62">
        <v>101.199113</v>
      </c>
      <c r="H33" s="62"/>
      <c r="I33" s="62"/>
      <c r="J33" s="69"/>
      <c r="K33" s="69"/>
    </row>
    <row r="34" s="49" customFormat="1" ht="22.8" customHeight="1" spans="1:11">
      <c r="A34" s="63" t="s">
        <v>205</v>
      </c>
      <c r="B34" s="63" t="s">
        <v>213</v>
      </c>
      <c r="C34" s="63" t="s">
        <v>163</v>
      </c>
      <c r="D34" s="64" t="s">
        <v>216</v>
      </c>
      <c r="E34" s="64" t="s">
        <v>217</v>
      </c>
      <c r="F34" s="65">
        <v>46.651598</v>
      </c>
      <c r="G34" s="65">
        <v>46.651598</v>
      </c>
      <c r="H34" s="65"/>
      <c r="I34" s="65"/>
      <c r="J34" s="58"/>
      <c r="K34" s="58"/>
    </row>
    <row r="35" s="49" customFormat="1" ht="22.8" customHeight="1" spans="1:11">
      <c r="A35" s="63" t="s">
        <v>205</v>
      </c>
      <c r="B35" s="63" t="s">
        <v>213</v>
      </c>
      <c r="C35" s="63" t="s">
        <v>160</v>
      </c>
      <c r="D35" s="64" t="s">
        <v>218</v>
      </c>
      <c r="E35" s="64" t="s">
        <v>219</v>
      </c>
      <c r="F35" s="65">
        <v>54.547515</v>
      </c>
      <c r="G35" s="65">
        <v>54.547515</v>
      </c>
      <c r="H35" s="65"/>
      <c r="I35" s="65"/>
      <c r="J35" s="58"/>
      <c r="K35" s="58"/>
    </row>
    <row r="36" s="49" customFormat="1" ht="22.8" customHeight="1" spans="1:11">
      <c r="A36" s="60" t="s">
        <v>220</v>
      </c>
      <c r="B36" s="60"/>
      <c r="C36" s="60"/>
      <c r="D36" s="61" t="s">
        <v>220</v>
      </c>
      <c r="E36" s="61" t="s">
        <v>221</v>
      </c>
      <c r="F36" s="62">
        <f>F37+F40</f>
        <v>454.4576</v>
      </c>
      <c r="G36" s="62"/>
      <c r="H36" s="62">
        <f>H37+H40</f>
        <v>454.4576</v>
      </c>
      <c r="I36" s="62"/>
      <c r="J36" s="69"/>
      <c r="K36" s="69"/>
    </row>
    <row r="37" s="49" customFormat="1" ht="22.8" customHeight="1" spans="1:11">
      <c r="A37" s="60" t="s">
        <v>220</v>
      </c>
      <c r="B37" s="60" t="s">
        <v>163</v>
      </c>
      <c r="C37" s="60"/>
      <c r="D37" s="61" t="s">
        <v>222</v>
      </c>
      <c r="E37" s="61" t="s">
        <v>223</v>
      </c>
      <c r="F37" s="62">
        <f>F38+F39</f>
        <v>218.1</v>
      </c>
      <c r="G37" s="62"/>
      <c r="H37" s="62">
        <f>H38+H39</f>
        <v>218.1</v>
      </c>
      <c r="I37" s="62"/>
      <c r="J37" s="69"/>
      <c r="K37" s="69"/>
    </row>
    <row r="38" s="49" customFormat="1" ht="22.8" customHeight="1" spans="1:11">
      <c r="A38" s="63" t="s">
        <v>220</v>
      </c>
      <c r="B38" s="63" t="s">
        <v>163</v>
      </c>
      <c r="C38" s="63" t="s">
        <v>224</v>
      </c>
      <c r="D38" s="64" t="s">
        <v>225</v>
      </c>
      <c r="E38" s="64" t="s">
        <v>226</v>
      </c>
      <c r="F38" s="65">
        <v>95.1</v>
      </c>
      <c r="G38" s="65"/>
      <c r="H38" s="65">
        <v>95.1</v>
      </c>
      <c r="I38" s="65"/>
      <c r="J38" s="58"/>
      <c r="K38" s="58"/>
    </row>
    <row r="39" s="49" customFormat="1" ht="22.8" customHeight="1" spans="1:11">
      <c r="A39" s="63" t="s">
        <v>220</v>
      </c>
      <c r="B39" s="63" t="s">
        <v>163</v>
      </c>
      <c r="C39" s="63" t="s">
        <v>224</v>
      </c>
      <c r="D39" s="64" t="s">
        <v>225</v>
      </c>
      <c r="E39" s="64" t="s">
        <v>227</v>
      </c>
      <c r="F39" s="65">
        <v>123</v>
      </c>
      <c r="G39" s="65"/>
      <c r="H39" s="65">
        <v>123</v>
      </c>
      <c r="I39" s="65"/>
      <c r="J39" s="58"/>
      <c r="K39" s="58"/>
    </row>
    <row r="40" s="49" customFormat="1" ht="22.8" customHeight="1" spans="1:11">
      <c r="A40" s="60" t="s">
        <v>220</v>
      </c>
      <c r="B40" s="60" t="s">
        <v>193</v>
      </c>
      <c r="C40" s="60"/>
      <c r="D40" s="61" t="s">
        <v>228</v>
      </c>
      <c r="E40" s="61" t="s">
        <v>229</v>
      </c>
      <c r="F40" s="62">
        <v>236.3576</v>
      </c>
      <c r="G40" s="62"/>
      <c r="H40" s="62">
        <v>236.3576</v>
      </c>
      <c r="I40" s="62"/>
      <c r="J40" s="69"/>
      <c r="K40" s="69"/>
    </row>
    <row r="41" s="49" customFormat="1" ht="22.8" customHeight="1" spans="1:11">
      <c r="A41" s="63" t="s">
        <v>220</v>
      </c>
      <c r="B41" s="63" t="s">
        <v>193</v>
      </c>
      <c r="C41" s="63" t="s">
        <v>163</v>
      </c>
      <c r="D41" s="64" t="s">
        <v>230</v>
      </c>
      <c r="E41" s="64" t="s">
        <v>231</v>
      </c>
      <c r="F41" s="65">
        <v>236.3576</v>
      </c>
      <c r="G41" s="65"/>
      <c r="H41" s="65">
        <v>236.3576</v>
      </c>
      <c r="I41" s="65"/>
      <c r="J41" s="58"/>
      <c r="K41" s="58"/>
    </row>
    <row r="42" s="49" customFormat="1" ht="22.8" customHeight="1" spans="1:11">
      <c r="A42" s="60" t="s">
        <v>232</v>
      </c>
      <c r="B42" s="60"/>
      <c r="C42" s="60"/>
      <c r="D42" s="61" t="s">
        <v>232</v>
      </c>
      <c r="E42" s="61" t="s">
        <v>233</v>
      </c>
      <c r="F42" s="62">
        <v>132.5808</v>
      </c>
      <c r="G42" s="62">
        <v>132.5808</v>
      </c>
      <c r="H42" s="62"/>
      <c r="I42" s="62"/>
      <c r="J42" s="69"/>
      <c r="K42" s="69"/>
    </row>
    <row r="43" s="49" customFormat="1" ht="22.8" customHeight="1" spans="1:11">
      <c r="A43" s="60" t="s">
        <v>232</v>
      </c>
      <c r="B43" s="60" t="s">
        <v>166</v>
      </c>
      <c r="C43" s="60"/>
      <c r="D43" s="61" t="s">
        <v>234</v>
      </c>
      <c r="E43" s="61" t="s">
        <v>235</v>
      </c>
      <c r="F43" s="62">
        <v>132.5808</v>
      </c>
      <c r="G43" s="62">
        <v>132.5808</v>
      </c>
      <c r="H43" s="62"/>
      <c r="I43" s="62"/>
      <c r="J43" s="69"/>
      <c r="K43" s="69"/>
    </row>
    <row r="44" s="49" customFormat="1" ht="22.8" customHeight="1" spans="1:11">
      <c r="A44" s="63" t="s">
        <v>232</v>
      </c>
      <c r="B44" s="63" t="s">
        <v>166</v>
      </c>
      <c r="C44" s="63" t="s">
        <v>163</v>
      </c>
      <c r="D44" s="64" t="s">
        <v>236</v>
      </c>
      <c r="E44" s="64" t="s">
        <v>237</v>
      </c>
      <c r="F44" s="65">
        <v>132.5808</v>
      </c>
      <c r="G44" s="65">
        <v>132.5808</v>
      </c>
      <c r="H44" s="65"/>
      <c r="I44" s="65"/>
      <c r="J44" s="58"/>
      <c r="K44" s="58"/>
    </row>
    <row r="45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fitToHeight="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1"/>
  <sheetViews>
    <sheetView topLeftCell="A25" workbookViewId="0">
      <selection activeCell="D27" sqref="D8 D15 D17 D19 D27"/>
    </sheetView>
  </sheetViews>
  <sheetFormatPr defaultColWidth="10" defaultRowHeight="13.5" outlineLevelCol="3"/>
  <cols>
    <col min="1" max="1" width="24.5666666666667" customWidth="1"/>
    <col min="2" max="2" width="30.5333333333333" customWidth="1"/>
    <col min="3" max="3" width="28.6333333333333" customWidth="1"/>
    <col min="4" max="4" width="30.125" customWidth="1"/>
    <col min="5" max="5" width="9.76666666666667" customWidth="1"/>
  </cols>
  <sheetData>
    <row r="1" ht="16.35" customHeight="1" spans="1:1">
      <c r="A1" s="3"/>
    </row>
    <row r="2" ht="37.05" customHeight="1" spans="1:4">
      <c r="A2" s="9" t="s">
        <v>10</v>
      </c>
      <c r="B2" s="9"/>
      <c r="C2" s="9"/>
      <c r="D2" s="9"/>
    </row>
    <row r="3" ht="33.6" customHeight="1" spans="1:4">
      <c r="A3" s="2" t="s">
        <v>17</v>
      </c>
      <c r="B3" s="2"/>
      <c r="C3" s="2"/>
      <c r="D3" s="2"/>
    </row>
    <row r="4" ht="25" customHeight="1" spans="3:4">
      <c r="C4" s="8" t="s">
        <v>18</v>
      </c>
      <c r="D4" s="8"/>
    </row>
    <row r="5" ht="22.8" customHeight="1" spans="1:4">
      <c r="A5" s="10" t="s">
        <v>19</v>
      </c>
      <c r="B5" s="10"/>
      <c r="C5" s="10" t="s">
        <v>20</v>
      </c>
      <c r="D5" s="10"/>
    </row>
    <row r="6" ht="22.8" customHeight="1" spans="1:4">
      <c r="A6" s="10" t="s">
        <v>21</v>
      </c>
      <c r="B6" s="10" t="s">
        <v>22</v>
      </c>
      <c r="C6" s="10" t="s">
        <v>21</v>
      </c>
      <c r="D6" s="10" t="s">
        <v>22</v>
      </c>
    </row>
    <row r="7" ht="26.05" customHeight="1" spans="1:4">
      <c r="A7" s="13" t="s">
        <v>238</v>
      </c>
      <c r="B7" s="12">
        <v>5315.502915</v>
      </c>
      <c r="C7" s="13" t="s">
        <v>239</v>
      </c>
      <c r="D7" s="48">
        <f>D8+D15+D17+D27+D19</f>
        <v>5315.502915</v>
      </c>
    </row>
    <row r="8" ht="26.05" customHeight="1" spans="1:4">
      <c r="A8" s="14" t="s">
        <v>240</v>
      </c>
      <c r="B8" s="15">
        <v>5315.502915</v>
      </c>
      <c r="C8" s="14" t="s">
        <v>27</v>
      </c>
      <c r="D8" s="18">
        <v>2452.221194</v>
      </c>
    </row>
    <row r="9" ht="26.05" customHeight="1" spans="1:4">
      <c r="A9" s="14" t="s">
        <v>241</v>
      </c>
      <c r="B9" s="15"/>
      <c r="C9" s="14" t="s">
        <v>31</v>
      </c>
      <c r="D9" s="18"/>
    </row>
    <row r="10" ht="26.05" customHeight="1" spans="1:4">
      <c r="A10" s="14" t="s">
        <v>242</v>
      </c>
      <c r="B10" s="15"/>
      <c r="C10" s="14" t="s">
        <v>35</v>
      </c>
      <c r="D10" s="18"/>
    </row>
    <row r="11" ht="26.05" customHeight="1" spans="1:4">
      <c r="A11" s="14" t="s">
        <v>243</v>
      </c>
      <c r="B11" s="15"/>
      <c r="C11" s="14" t="s">
        <v>39</v>
      </c>
      <c r="D11" s="18"/>
    </row>
    <row r="12" ht="26.05" customHeight="1" spans="1:4">
      <c r="A12" s="14" t="s">
        <v>244</v>
      </c>
      <c r="B12" s="15"/>
      <c r="C12" s="14" t="s">
        <v>43</v>
      </c>
      <c r="D12" s="18"/>
    </row>
    <row r="13" ht="26.05" customHeight="1" spans="1:4">
      <c r="A13" s="14" t="s">
        <v>245</v>
      </c>
      <c r="B13" s="15"/>
      <c r="C13" s="14" t="s">
        <v>47</v>
      </c>
      <c r="D13" s="18"/>
    </row>
    <row r="14" ht="26.05" customHeight="1" spans="1:4">
      <c r="A14" s="13" t="s">
        <v>246</v>
      </c>
      <c r="B14" s="12"/>
      <c r="C14" s="14" t="s">
        <v>51</v>
      </c>
      <c r="D14" s="18"/>
    </row>
    <row r="15" ht="26.05" customHeight="1" spans="1:4">
      <c r="A15" s="14" t="s">
        <v>240</v>
      </c>
      <c r="B15" s="15"/>
      <c r="C15" s="14" t="s">
        <v>55</v>
      </c>
      <c r="D15" s="18">
        <v>2174.108208</v>
      </c>
    </row>
    <row r="16" ht="26.05" customHeight="1" spans="1:4">
      <c r="A16" s="14" t="s">
        <v>243</v>
      </c>
      <c r="B16" s="15"/>
      <c r="C16" s="14" t="s">
        <v>59</v>
      </c>
      <c r="D16" s="18"/>
    </row>
    <row r="17" ht="26.05" customHeight="1" spans="1:4">
      <c r="A17" s="14" t="s">
        <v>244</v>
      </c>
      <c r="B17" s="15"/>
      <c r="C17" s="14" t="s">
        <v>63</v>
      </c>
      <c r="D17" s="18">
        <v>102.135113</v>
      </c>
    </row>
    <row r="18" ht="26.05" customHeight="1" spans="1:4">
      <c r="A18" s="14" t="s">
        <v>245</v>
      </c>
      <c r="B18" s="15"/>
      <c r="C18" s="14" t="s">
        <v>67</v>
      </c>
      <c r="D18" s="18"/>
    </row>
    <row r="19" ht="26.05" customHeight="1" spans="1:4">
      <c r="A19" s="14"/>
      <c r="B19" s="15"/>
      <c r="C19" s="14" t="s">
        <v>71</v>
      </c>
      <c r="D19" s="18">
        <v>454.4576</v>
      </c>
    </row>
    <row r="20" ht="26.05" customHeight="1" spans="1:4">
      <c r="A20" s="14"/>
      <c r="B20" s="14"/>
      <c r="C20" s="14" t="s">
        <v>74</v>
      </c>
      <c r="D20" s="18"/>
    </row>
    <row r="21" ht="26.05" customHeight="1" spans="1:4">
      <c r="A21" s="14"/>
      <c r="B21" s="14"/>
      <c r="C21" s="14" t="s">
        <v>78</v>
      </c>
      <c r="D21" s="18"/>
    </row>
    <row r="22" ht="26.05" customHeight="1" spans="1:4">
      <c r="A22" s="14"/>
      <c r="B22" s="14"/>
      <c r="C22" s="14" t="s">
        <v>82</v>
      </c>
      <c r="D22" s="18"/>
    </row>
    <row r="23" ht="26.05" customHeight="1" spans="1:4">
      <c r="A23" s="14"/>
      <c r="B23" s="14"/>
      <c r="C23" s="14" t="s">
        <v>85</v>
      </c>
      <c r="D23" s="18"/>
    </row>
    <row r="24" ht="26.05" customHeight="1" spans="1:4">
      <c r="A24" s="14"/>
      <c r="B24" s="14"/>
      <c r="C24" s="14" t="s">
        <v>88</v>
      </c>
      <c r="D24" s="18"/>
    </row>
    <row r="25" ht="26.05" customHeight="1" spans="1:4">
      <c r="A25" s="14"/>
      <c r="B25" s="14"/>
      <c r="C25" s="14" t="s">
        <v>91</v>
      </c>
      <c r="D25" s="18"/>
    </row>
    <row r="26" ht="26.05" customHeight="1" spans="1:4">
      <c r="A26" s="14"/>
      <c r="B26" s="14"/>
      <c r="C26" s="14" t="s">
        <v>93</v>
      </c>
      <c r="D26" s="18"/>
    </row>
    <row r="27" ht="26.05" customHeight="1" spans="1:4">
      <c r="A27" s="14"/>
      <c r="B27" s="14"/>
      <c r="C27" s="14" t="s">
        <v>95</v>
      </c>
      <c r="D27" s="18">
        <v>132.5808</v>
      </c>
    </row>
    <row r="28" ht="26.05" customHeight="1" spans="1:4">
      <c r="A28" s="14"/>
      <c r="B28" s="14"/>
      <c r="C28" s="14" t="s">
        <v>97</v>
      </c>
      <c r="D28" s="18"/>
    </row>
    <row r="29" ht="26.05" customHeight="1" spans="1:4">
      <c r="A29" s="14"/>
      <c r="B29" s="14"/>
      <c r="C29" s="14" t="s">
        <v>99</v>
      </c>
      <c r="D29" s="18"/>
    </row>
    <row r="30" ht="26.05" customHeight="1" spans="1:4">
      <c r="A30" s="14"/>
      <c r="B30" s="14"/>
      <c r="C30" s="14" t="s">
        <v>101</v>
      </c>
      <c r="D30" s="18"/>
    </row>
    <row r="31" ht="26.05" customHeight="1" spans="1:4">
      <c r="A31" s="14"/>
      <c r="B31" s="14"/>
      <c r="C31" s="14" t="s">
        <v>103</v>
      </c>
      <c r="D31" s="18"/>
    </row>
    <row r="32" ht="26.05" customHeight="1" spans="1:4">
      <c r="A32" s="14"/>
      <c r="B32" s="14"/>
      <c r="C32" s="14" t="s">
        <v>105</v>
      </c>
      <c r="D32" s="18"/>
    </row>
    <row r="33" ht="26.05" customHeight="1" spans="1:4">
      <c r="A33" s="14"/>
      <c r="B33" s="14"/>
      <c r="C33" s="14" t="s">
        <v>107</v>
      </c>
      <c r="D33" s="18"/>
    </row>
    <row r="34" ht="26.05" customHeight="1" spans="1:4">
      <c r="A34" s="14"/>
      <c r="B34" s="14"/>
      <c r="C34" s="14" t="s">
        <v>109</v>
      </c>
      <c r="D34" s="18"/>
    </row>
    <row r="35" ht="26.05" customHeight="1" spans="1:4">
      <c r="A35" s="14"/>
      <c r="B35" s="14"/>
      <c r="C35" s="14" t="s">
        <v>110</v>
      </c>
      <c r="D35" s="18"/>
    </row>
    <row r="36" ht="26.05" customHeight="1" spans="1:4">
      <c r="A36" s="14"/>
      <c r="B36" s="14"/>
      <c r="C36" s="14" t="s">
        <v>111</v>
      </c>
      <c r="D36" s="18"/>
    </row>
    <row r="37" ht="26.05" customHeight="1" spans="1:4">
      <c r="A37" s="14"/>
      <c r="B37" s="14"/>
      <c r="C37" s="14" t="s">
        <v>112</v>
      </c>
      <c r="D37" s="18"/>
    </row>
    <row r="38" ht="26.05" customHeight="1" spans="1:4">
      <c r="A38" s="14"/>
      <c r="B38" s="14"/>
      <c r="C38" s="14"/>
      <c r="D38" s="14"/>
    </row>
    <row r="39" ht="26.05" customHeight="1" spans="1:4">
      <c r="A39" s="13"/>
      <c r="B39" s="13"/>
      <c r="C39" s="13" t="s">
        <v>247</v>
      </c>
      <c r="D39" s="12"/>
    </row>
    <row r="40" ht="26.05" customHeight="1" spans="1:4">
      <c r="A40" s="13"/>
      <c r="B40" s="13"/>
      <c r="C40" s="13"/>
      <c r="D40" s="13"/>
    </row>
    <row r="41" ht="26.05" customHeight="1" spans="1:4">
      <c r="A41" s="10" t="s">
        <v>248</v>
      </c>
      <c r="B41" s="12">
        <v>5315.502915</v>
      </c>
      <c r="C41" s="10" t="s">
        <v>249</v>
      </c>
      <c r="D41" s="48">
        <v>5315.502915</v>
      </c>
    </row>
  </sheetData>
  <mergeCells count="5">
    <mergeCell ref="A2:D2"/>
    <mergeCell ref="A3:D3"/>
    <mergeCell ref="C4:D4"/>
    <mergeCell ref="A5:B5"/>
    <mergeCell ref="C5:D5"/>
  </mergeCells>
  <printOptions horizontalCentered="1"/>
  <pageMargins left="0.0780000016093254" right="0.0780000016093254" top="0.0780000016093254" bottom="0.0780000016093254" header="0" footer="0"/>
  <pageSetup paperSize="9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5"/>
  <sheetViews>
    <sheetView workbookViewId="0">
      <pane ySplit="6" topLeftCell="A33" activePane="bottomLeft" state="frozen"/>
      <selection/>
      <selection pane="bottomLeft" activeCell="G37" sqref="G37"/>
    </sheetView>
  </sheetViews>
  <sheetFormatPr defaultColWidth="10" defaultRowHeight="13.5"/>
  <cols>
    <col min="1" max="1" width="3.66666666666667" style="30" customWidth="1"/>
    <col min="2" max="2" width="4.88333333333333" style="30" customWidth="1"/>
    <col min="3" max="3" width="4.75" style="30" customWidth="1"/>
    <col min="4" max="4" width="14.6583333333333" style="30" customWidth="1"/>
    <col min="5" max="5" width="24.8333333333333" style="30" customWidth="1"/>
    <col min="6" max="6" width="13.975" style="30" customWidth="1"/>
    <col min="7" max="7" width="11.5333333333333" style="30" customWidth="1"/>
    <col min="8" max="8" width="9.09166666666667" style="30" customWidth="1"/>
    <col min="9" max="9" width="10.45" style="30" customWidth="1"/>
    <col min="10" max="10" width="11.4" style="30" customWidth="1"/>
    <col min="11" max="11" width="15.875" style="30" customWidth="1"/>
    <col min="12" max="16384" width="10" style="30"/>
  </cols>
  <sheetData>
    <row r="1" ht="16.35" customHeight="1" spans="1:11">
      <c r="A1" s="31"/>
      <c r="D1" s="31"/>
      <c r="K1" s="46" t="s">
        <v>250</v>
      </c>
    </row>
    <row r="2" ht="43.1" customHeight="1" spans="1:1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ht="24.15" customHeight="1" spans="1:11">
      <c r="A3" s="33" t="s">
        <v>146</v>
      </c>
      <c r="B3" s="33"/>
      <c r="C3" s="33"/>
      <c r="D3" s="33"/>
      <c r="E3" s="33"/>
      <c r="F3" s="33"/>
      <c r="G3" s="33"/>
      <c r="H3" s="33"/>
      <c r="I3" s="33"/>
      <c r="J3" s="47" t="s">
        <v>18</v>
      </c>
      <c r="K3" s="47"/>
    </row>
    <row r="4" ht="19.8" customHeight="1" spans="1:11">
      <c r="A4" s="34" t="s">
        <v>147</v>
      </c>
      <c r="B4" s="34"/>
      <c r="C4" s="34"/>
      <c r="D4" s="34" t="s">
        <v>148</v>
      </c>
      <c r="E4" s="34" t="s">
        <v>149</v>
      </c>
      <c r="F4" s="34" t="s">
        <v>122</v>
      </c>
      <c r="G4" s="34" t="s">
        <v>150</v>
      </c>
      <c r="H4" s="34"/>
      <c r="I4" s="34"/>
      <c r="J4" s="34"/>
      <c r="K4" s="34" t="s">
        <v>151</v>
      </c>
    </row>
    <row r="5" ht="17.25" customHeight="1" spans="1:11">
      <c r="A5" s="34"/>
      <c r="B5" s="34"/>
      <c r="C5" s="34"/>
      <c r="D5" s="34"/>
      <c r="E5" s="34"/>
      <c r="F5" s="34"/>
      <c r="G5" s="34" t="s">
        <v>124</v>
      </c>
      <c r="H5" s="34" t="s">
        <v>251</v>
      </c>
      <c r="I5" s="34"/>
      <c r="J5" s="34" t="s">
        <v>252</v>
      </c>
      <c r="K5" s="34"/>
    </row>
    <row r="6" ht="24.15" customHeight="1" spans="1:11">
      <c r="A6" s="34" t="s">
        <v>155</v>
      </c>
      <c r="B6" s="34" t="s">
        <v>156</v>
      </c>
      <c r="C6" s="34" t="s">
        <v>157</v>
      </c>
      <c r="D6" s="34"/>
      <c r="E6" s="34"/>
      <c r="F6" s="34"/>
      <c r="G6" s="34"/>
      <c r="H6" s="34" t="s">
        <v>253</v>
      </c>
      <c r="I6" s="34" t="s">
        <v>254</v>
      </c>
      <c r="J6" s="34"/>
      <c r="K6" s="34"/>
    </row>
    <row r="7" ht="22.8" customHeight="1" spans="1:11">
      <c r="A7" s="35"/>
      <c r="B7" s="35"/>
      <c r="C7" s="35"/>
      <c r="D7" s="36"/>
      <c r="E7" s="36" t="s">
        <v>122</v>
      </c>
      <c r="F7" s="37">
        <f>G7+K7</f>
        <v>5315.502915</v>
      </c>
      <c r="G7" s="37">
        <v>2207.493315</v>
      </c>
      <c r="H7" s="37">
        <v>1875.981686</v>
      </c>
      <c r="I7" s="37">
        <v>97.893335</v>
      </c>
      <c r="J7" s="37">
        <v>233.618294</v>
      </c>
      <c r="K7" s="37">
        <f>K9</f>
        <v>3108.0096</v>
      </c>
    </row>
    <row r="8" ht="22.8" customHeight="1" spans="1:11">
      <c r="A8" s="35"/>
      <c r="B8" s="35"/>
      <c r="C8" s="35"/>
      <c r="D8" s="38" t="s">
        <v>140</v>
      </c>
      <c r="E8" s="38" t="s">
        <v>141</v>
      </c>
      <c r="F8" s="37">
        <f>F9</f>
        <v>5315.502915</v>
      </c>
      <c r="G8" s="37">
        <v>2207.493315</v>
      </c>
      <c r="H8" s="37">
        <v>1875.981686</v>
      </c>
      <c r="I8" s="37">
        <v>97.893335</v>
      </c>
      <c r="J8" s="37">
        <v>233.618294</v>
      </c>
      <c r="K8" s="37">
        <f>K9</f>
        <v>3108.0096</v>
      </c>
    </row>
    <row r="9" ht="22.8" customHeight="1" spans="1:11">
      <c r="A9" s="35"/>
      <c r="B9" s="35"/>
      <c r="C9" s="35"/>
      <c r="D9" s="38" t="s">
        <v>142</v>
      </c>
      <c r="E9" s="38" t="s">
        <v>143</v>
      </c>
      <c r="F9" s="37">
        <f>F10+F21+F27+F37+F40</f>
        <v>5315.502915</v>
      </c>
      <c r="G9" s="37">
        <f>G10+G21+G27+G37</f>
        <v>2207.493315</v>
      </c>
      <c r="H9" s="37">
        <v>1875.981686</v>
      </c>
      <c r="I9" s="37">
        <v>97.893335</v>
      </c>
      <c r="J9" s="37">
        <v>233.618294</v>
      </c>
      <c r="K9" s="37">
        <f>K10+K27+K40</f>
        <v>3108.0096</v>
      </c>
    </row>
    <row r="10" s="30" customFormat="1" ht="22.8" customHeight="1" spans="1:11">
      <c r="A10" s="39" t="s">
        <v>181</v>
      </c>
      <c r="B10" s="39"/>
      <c r="C10" s="39"/>
      <c r="D10" s="36" t="s">
        <v>255</v>
      </c>
      <c r="E10" s="36" t="s">
        <v>256</v>
      </c>
      <c r="F10" s="37">
        <f>F11+F16+F19</f>
        <v>2174.108208</v>
      </c>
      <c r="G10" s="37">
        <v>260.108208</v>
      </c>
      <c r="H10" s="37">
        <v>171.338208</v>
      </c>
      <c r="I10" s="37">
        <v>88.77</v>
      </c>
      <c r="J10" s="37">
        <v>0</v>
      </c>
      <c r="K10" s="37">
        <f>K16+K19</f>
        <v>1914</v>
      </c>
    </row>
    <row r="11" s="30" customFormat="1" ht="22.8" customHeight="1" spans="1:11">
      <c r="A11" s="39" t="s">
        <v>181</v>
      </c>
      <c r="B11" s="39" t="s">
        <v>193</v>
      </c>
      <c r="C11" s="39"/>
      <c r="D11" s="36" t="s">
        <v>257</v>
      </c>
      <c r="E11" s="36" t="s">
        <v>258</v>
      </c>
      <c r="F11" s="37">
        <v>260.108208</v>
      </c>
      <c r="G11" s="37">
        <v>260.108208</v>
      </c>
      <c r="H11" s="37">
        <v>171.338208</v>
      </c>
      <c r="I11" s="37">
        <v>88.77</v>
      </c>
      <c r="J11" s="37">
        <v>0</v>
      </c>
      <c r="K11" s="37">
        <v>0</v>
      </c>
    </row>
    <row r="12" s="30" customFormat="1" ht="22.8" customHeight="1" spans="1:11">
      <c r="A12" s="40" t="s">
        <v>181</v>
      </c>
      <c r="B12" s="40" t="s">
        <v>193</v>
      </c>
      <c r="C12" s="40" t="s">
        <v>163</v>
      </c>
      <c r="D12" s="41" t="s">
        <v>259</v>
      </c>
      <c r="E12" s="35" t="s">
        <v>260</v>
      </c>
      <c r="F12" s="42">
        <v>80.92</v>
      </c>
      <c r="G12" s="42">
        <v>80.92</v>
      </c>
      <c r="H12" s="43"/>
      <c r="I12" s="43">
        <v>80.92</v>
      </c>
      <c r="J12" s="43"/>
      <c r="K12" s="43"/>
    </row>
    <row r="13" s="30" customFormat="1" ht="22.8" customHeight="1" spans="1:11">
      <c r="A13" s="40" t="s">
        <v>181</v>
      </c>
      <c r="B13" s="40" t="s">
        <v>193</v>
      </c>
      <c r="C13" s="40" t="s">
        <v>166</v>
      </c>
      <c r="D13" s="41" t="s">
        <v>261</v>
      </c>
      <c r="E13" s="35" t="s">
        <v>262</v>
      </c>
      <c r="F13" s="42">
        <v>7.85</v>
      </c>
      <c r="G13" s="42">
        <v>7.85</v>
      </c>
      <c r="H13" s="43"/>
      <c r="I13" s="43">
        <v>7.85</v>
      </c>
      <c r="J13" s="43"/>
      <c r="K13" s="43"/>
    </row>
    <row r="14" s="30" customFormat="1" ht="22.8" customHeight="1" spans="1:11">
      <c r="A14" s="40" t="s">
        <v>181</v>
      </c>
      <c r="B14" s="40" t="s">
        <v>193</v>
      </c>
      <c r="C14" s="40" t="s">
        <v>193</v>
      </c>
      <c r="D14" s="41" t="s">
        <v>263</v>
      </c>
      <c r="E14" s="35" t="s">
        <v>264</v>
      </c>
      <c r="F14" s="42">
        <v>114.225472</v>
      </c>
      <c r="G14" s="42">
        <v>114.225472</v>
      </c>
      <c r="H14" s="43">
        <v>114.225472</v>
      </c>
      <c r="I14" s="43"/>
      <c r="J14" s="43"/>
      <c r="K14" s="43"/>
    </row>
    <row r="15" s="30" customFormat="1" ht="22.8" customHeight="1" spans="1:11">
      <c r="A15" s="40" t="s">
        <v>181</v>
      </c>
      <c r="B15" s="40" t="s">
        <v>193</v>
      </c>
      <c r="C15" s="40" t="s">
        <v>202</v>
      </c>
      <c r="D15" s="41" t="s">
        <v>265</v>
      </c>
      <c r="E15" s="35" t="s">
        <v>266</v>
      </c>
      <c r="F15" s="42">
        <v>57.112736</v>
      </c>
      <c r="G15" s="42">
        <v>57.112736</v>
      </c>
      <c r="H15" s="43">
        <v>57.112736</v>
      </c>
      <c r="I15" s="43"/>
      <c r="J15" s="43"/>
      <c r="K15" s="43"/>
    </row>
    <row r="16" s="30" customFormat="1" ht="22.8" customHeight="1" spans="1:11">
      <c r="A16" s="39" t="s">
        <v>181</v>
      </c>
      <c r="B16" s="39" t="s">
        <v>166</v>
      </c>
      <c r="C16" s="39"/>
      <c r="D16" s="36" t="s">
        <v>267</v>
      </c>
      <c r="E16" s="36" t="s">
        <v>268</v>
      </c>
      <c r="F16" s="37">
        <v>1746</v>
      </c>
      <c r="G16" s="37">
        <v>0</v>
      </c>
      <c r="H16" s="37">
        <v>0</v>
      </c>
      <c r="I16" s="37">
        <v>0</v>
      </c>
      <c r="J16" s="37">
        <v>0</v>
      </c>
      <c r="K16" s="37">
        <v>1746</v>
      </c>
    </row>
    <row r="17" s="30" customFormat="1" ht="22.8" customHeight="1" spans="1:11">
      <c r="A17" s="40" t="s">
        <v>181</v>
      </c>
      <c r="B17" s="40" t="s">
        <v>166</v>
      </c>
      <c r="C17" s="40" t="s">
        <v>189</v>
      </c>
      <c r="D17" s="41" t="s">
        <v>269</v>
      </c>
      <c r="E17" s="35" t="s">
        <v>270</v>
      </c>
      <c r="F17" s="42">
        <v>1696</v>
      </c>
      <c r="G17" s="42"/>
      <c r="H17" s="43"/>
      <c r="I17" s="43"/>
      <c r="J17" s="43"/>
      <c r="K17" s="42">
        <v>1696</v>
      </c>
    </row>
    <row r="18" s="30" customFormat="1" ht="22.8" customHeight="1" spans="1:11">
      <c r="A18" s="40" t="s">
        <v>181</v>
      </c>
      <c r="B18" s="40" t="s">
        <v>166</v>
      </c>
      <c r="C18" s="40" t="s">
        <v>189</v>
      </c>
      <c r="D18" s="41" t="s">
        <v>269</v>
      </c>
      <c r="E18" s="35" t="s">
        <v>192</v>
      </c>
      <c r="F18" s="42">
        <v>50</v>
      </c>
      <c r="G18" s="42"/>
      <c r="H18" s="43"/>
      <c r="I18" s="43"/>
      <c r="J18" s="43"/>
      <c r="K18" s="43">
        <v>50</v>
      </c>
    </row>
    <row r="19" s="30" customFormat="1" ht="22.8" customHeight="1" spans="1:11">
      <c r="A19" s="39" t="s">
        <v>181</v>
      </c>
      <c r="B19" s="39" t="s">
        <v>163</v>
      </c>
      <c r="C19" s="39"/>
      <c r="D19" s="36" t="s">
        <v>271</v>
      </c>
      <c r="E19" s="36" t="s">
        <v>272</v>
      </c>
      <c r="F19" s="37">
        <v>168</v>
      </c>
      <c r="G19" s="37">
        <v>0</v>
      </c>
      <c r="H19" s="37">
        <v>0</v>
      </c>
      <c r="I19" s="37">
        <v>0</v>
      </c>
      <c r="J19" s="37">
        <v>0</v>
      </c>
      <c r="K19" s="37">
        <v>168</v>
      </c>
    </row>
    <row r="20" s="30" customFormat="1" ht="22.8" customHeight="1" spans="1:11">
      <c r="A20" s="40" t="s">
        <v>181</v>
      </c>
      <c r="B20" s="40" t="s">
        <v>163</v>
      </c>
      <c r="C20" s="40" t="s">
        <v>173</v>
      </c>
      <c r="D20" s="41" t="s">
        <v>273</v>
      </c>
      <c r="E20" s="35" t="s">
        <v>274</v>
      </c>
      <c r="F20" s="42">
        <v>168</v>
      </c>
      <c r="G20" s="42"/>
      <c r="H20" s="43"/>
      <c r="I20" s="43"/>
      <c r="J20" s="43"/>
      <c r="K20" s="43">
        <v>168</v>
      </c>
    </row>
    <row r="21" s="30" customFormat="1" ht="22.8" customHeight="1" spans="1:11">
      <c r="A21" s="39" t="s">
        <v>205</v>
      </c>
      <c r="B21" s="39"/>
      <c r="C21" s="39"/>
      <c r="D21" s="36" t="s">
        <v>275</v>
      </c>
      <c r="E21" s="36" t="s">
        <v>276</v>
      </c>
      <c r="F21" s="37">
        <v>102.135113</v>
      </c>
      <c r="G21" s="37">
        <v>102.135113</v>
      </c>
      <c r="H21" s="37">
        <v>93.011778</v>
      </c>
      <c r="I21" s="37">
        <v>9.123335</v>
      </c>
      <c r="J21" s="37">
        <v>0</v>
      </c>
      <c r="K21" s="37">
        <v>0</v>
      </c>
    </row>
    <row r="22" s="30" customFormat="1" ht="22.8" customHeight="1" spans="1:11">
      <c r="A22" s="39" t="s">
        <v>205</v>
      </c>
      <c r="B22" s="39" t="s">
        <v>207</v>
      </c>
      <c r="C22" s="39"/>
      <c r="D22" s="36" t="s">
        <v>277</v>
      </c>
      <c r="E22" s="36" t="s">
        <v>278</v>
      </c>
      <c r="F22" s="37">
        <v>0.936</v>
      </c>
      <c r="G22" s="37">
        <v>0.936</v>
      </c>
      <c r="H22" s="37">
        <v>0</v>
      </c>
      <c r="I22" s="37">
        <v>0.936</v>
      </c>
      <c r="J22" s="37">
        <v>0</v>
      </c>
      <c r="K22" s="37">
        <v>0</v>
      </c>
    </row>
    <row r="23" s="30" customFormat="1" ht="22.8" customHeight="1" spans="1:11">
      <c r="A23" s="40" t="s">
        <v>205</v>
      </c>
      <c r="B23" s="40" t="s">
        <v>207</v>
      </c>
      <c r="C23" s="40" t="s">
        <v>210</v>
      </c>
      <c r="D23" s="41" t="s">
        <v>279</v>
      </c>
      <c r="E23" s="35" t="s">
        <v>280</v>
      </c>
      <c r="F23" s="42">
        <v>0.936</v>
      </c>
      <c r="G23" s="42">
        <v>0.936</v>
      </c>
      <c r="H23" s="43"/>
      <c r="I23" s="43">
        <v>0.936</v>
      </c>
      <c r="J23" s="43"/>
      <c r="K23" s="43"/>
    </row>
    <row r="24" s="30" customFormat="1" ht="22.8" customHeight="1" spans="1:11">
      <c r="A24" s="39" t="s">
        <v>205</v>
      </c>
      <c r="B24" s="39" t="s">
        <v>213</v>
      </c>
      <c r="C24" s="39"/>
      <c r="D24" s="36" t="s">
        <v>281</v>
      </c>
      <c r="E24" s="36" t="s">
        <v>282</v>
      </c>
      <c r="F24" s="37">
        <v>101.199113</v>
      </c>
      <c r="G24" s="37">
        <v>101.199113</v>
      </c>
      <c r="H24" s="37">
        <v>93.011778</v>
      </c>
      <c r="I24" s="37">
        <v>8.187335</v>
      </c>
      <c r="J24" s="37">
        <v>0</v>
      </c>
      <c r="K24" s="37">
        <v>0</v>
      </c>
    </row>
    <row r="25" s="30" customFormat="1" ht="22.8" customHeight="1" spans="1:11">
      <c r="A25" s="40" t="s">
        <v>205</v>
      </c>
      <c r="B25" s="40" t="s">
        <v>213</v>
      </c>
      <c r="C25" s="40" t="s">
        <v>163</v>
      </c>
      <c r="D25" s="41" t="s">
        <v>283</v>
      </c>
      <c r="E25" s="35" t="s">
        <v>284</v>
      </c>
      <c r="F25" s="42">
        <v>46.651598</v>
      </c>
      <c r="G25" s="42">
        <v>46.651598</v>
      </c>
      <c r="H25" s="43">
        <v>38.464263</v>
      </c>
      <c r="I25" s="43">
        <v>8.187335</v>
      </c>
      <c r="J25" s="43"/>
      <c r="K25" s="43"/>
    </row>
    <row r="26" s="30" customFormat="1" ht="22.8" customHeight="1" spans="1:11">
      <c r="A26" s="40" t="s">
        <v>205</v>
      </c>
      <c r="B26" s="40" t="s">
        <v>213</v>
      </c>
      <c r="C26" s="40" t="s">
        <v>160</v>
      </c>
      <c r="D26" s="41" t="s">
        <v>285</v>
      </c>
      <c r="E26" s="35" t="s">
        <v>286</v>
      </c>
      <c r="F26" s="42">
        <v>54.547515</v>
      </c>
      <c r="G26" s="42">
        <v>54.547515</v>
      </c>
      <c r="H26" s="43">
        <v>54.547515</v>
      </c>
      <c r="I26" s="43"/>
      <c r="J26" s="43"/>
      <c r="K26" s="43"/>
    </row>
    <row r="27" s="30" customFormat="1" ht="22.8" customHeight="1" spans="1:11">
      <c r="A27" s="39" t="s">
        <v>158</v>
      </c>
      <c r="B27" s="39"/>
      <c r="C27" s="39"/>
      <c r="D27" s="36" t="s">
        <v>287</v>
      </c>
      <c r="E27" s="36" t="s">
        <v>288</v>
      </c>
      <c r="F27" s="37">
        <f>F28+F33+F35</f>
        <v>2452.221194</v>
      </c>
      <c r="G27" s="37">
        <v>1712.669194</v>
      </c>
      <c r="H27" s="37">
        <v>1479.0509</v>
      </c>
      <c r="I27" s="37">
        <v>0</v>
      </c>
      <c r="J27" s="37">
        <v>233.618294</v>
      </c>
      <c r="K27" s="37">
        <f>K28+K33+K35</f>
        <v>739.552</v>
      </c>
    </row>
    <row r="28" s="30" customFormat="1" ht="22.8" customHeight="1" spans="1:11">
      <c r="A28" s="39" t="s">
        <v>158</v>
      </c>
      <c r="B28" s="39" t="s">
        <v>160</v>
      </c>
      <c r="C28" s="39"/>
      <c r="D28" s="36" t="s">
        <v>289</v>
      </c>
      <c r="E28" s="36" t="s">
        <v>290</v>
      </c>
      <c r="F28" s="37">
        <f>F29+F30+F32+F31</f>
        <v>2359.669194</v>
      </c>
      <c r="G28" s="37">
        <v>1712.669194</v>
      </c>
      <c r="H28" s="37">
        <v>1479.0509</v>
      </c>
      <c r="I28" s="37">
        <v>0</v>
      </c>
      <c r="J28" s="37">
        <v>233.618294</v>
      </c>
      <c r="K28" s="37">
        <f>K30+K32+K31</f>
        <v>647</v>
      </c>
    </row>
    <row r="29" s="30" customFormat="1" ht="22.8" customHeight="1" spans="1:11">
      <c r="A29" s="40" t="s">
        <v>158</v>
      </c>
      <c r="B29" s="40" t="s">
        <v>160</v>
      </c>
      <c r="C29" s="40" t="s">
        <v>163</v>
      </c>
      <c r="D29" s="41" t="s">
        <v>291</v>
      </c>
      <c r="E29" s="35" t="s">
        <v>292</v>
      </c>
      <c r="F29" s="42">
        <v>1712.669194</v>
      </c>
      <c r="G29" s="42">
        <v>1712.669194</v>
      </c>
      <c r="H29" s="43">
        <v>1479.0509</v>
      </c>
      <c r="I29" s="43"/>
      <c r="J29" s="43">
        <v>233.618294</v>
      </c>
      <c r="K29" s="43"/>
    </row>
    <row r="30" s="30" customFormat="1" ht="22.8" customHeight="1" spans="1:11">
      <c r="A30" s="44" t="s">
        <v>158</v>
      </c>
      <c r="B30" s="44" t="s">
        <v>160</v>
      </c>
      <c r="C30" s="44" t="s">
        <v>166</v>
      </c>
      <c r="D30" s="45" t="s">
        <v>293</v>
      </c>
      <c r="E30" s="35" t="s">
        <v>167</v>
      </c>
      <c r="F30" s="42">
        <v>30</v>
      </c>
      <c r="G30" s="42"/>
      <c r="H30" s="43"/>
      <c r="I30" s="43"/>
      <c r="J30" s="43"/>
      <c r="K30" s="43">
        <v>30</v>
      </c>
    </row>
    <row r="31" s="30" customFormat="1" ht="22.8" customHeight="1" spans="1:11">
      <c r="A31" s="44" t="s">
        <v>158</v>
      </c>
      <c r="B31" s="44" t="s">
        <v>160</v>
      </c>
      <c r="C31" s="44">
        <v>99</v>
      </c>
      <c r="D31" s="45" t="s">
        <v>294</v>
      </c>
      <c r="E31" s="35" t="s">
        <v>168</v>
      </c>
      <c r="F31" s="42">
        <v>50</v>
      </c>
      <c r="G31" s="42"/>
      <c r="H31" s="43"/>
      <c r="I31" s="43"/>
      <c r="J31" s="43"/>
      <c r="K31" s="43">
        <v>50</v>
      </c>
    </row>
    <row r="32" s="30" customFormat="1" ht="22.8" customHeight="1" spans="1:11">
      <c r="A32" s="44" t="s">
        <v>158</v>
      </c>
      <c r="B32" s="44" t="s">
        <v>160</v>
      </c>
      <c r="C32" s="44">
        <v>99</v>
      </c>
      <c r="D32" s="45" t="s">
        <v>294</v>
      </c>
      <c r="E32" s="35" t="s">
        <v>169</v>
      </c>
      <c r="F32" s="42">
        <v>567</v>
      </c>
      <c r="G32" s="42"/>
      <c r="H32" s="43"/>
      <c r="I32" s="43"/>
      <c r="J32" s="43"/>
      <c r="K32" s="43">
        <v>567</v>
      </c>
    </row>
    <row r="33" s="30" customFormat="1" ht="22.8" customHeight="1" spans="1:11">
      <c r="A33" s="39" t="s">
        <v>158</v>
      </c>
      <c r="B33" s="39" t="s">
        <v>176</v>
      </c>
      <c r="C33" s="39"/>
      <c r="D33" s="36" t="s">
        <v>295</v>
      </c>
      <c r="E33" s="36" t="s">
        <v>296</v>
      </c>
      <c r="F33" s="37">
        <v>83.552</v>
      </c>
      <c r="G33" s="37">
        <v>0</v>
      </c>
      <c r="H33" s="37">
        <v>0</v>
      </c>
      <c r="I33" s="37">
        <v>0</v>
      </c>
      <c r="J33" s="37">
        <v>0</v>
      </c>
      <c r="K33" s="37">
        <v>83.552</v>
      </c>
    </row>
    <row r="34" s="30" customFormat="1" ht="22.8" customHeight="1" spans="1:11">
      <c r="A34" s="40" t="s">
        <v>158</v>
      </c>
      <c r="B34" s="40" t="s">
        <v>176</v>
      </c>
      <c r="C34" s="40" t="s">
        <v>173</v>
      </c>
      <c r="D34" s="41" t="s">
        <v>297</v>
      </c>
      <c r="E34" s="35" t="s">
        <v>298</v>
      </c>
      <c r="F34" s="42">
        <v>83.552</v>
      </c>
      <c r="G34" s="42"/>
      <c r="H34" s="43"/>
      <c r="I34" s="43"/>
      <c r="J34" s="43"/>
      <c r="K34" s="43">
        <v>83.552</v>
      </c>
    </row>
    <row r="35" s="30" customFormat="1" ht="22.8" customHeight="1" spans="1:11">
      <c r="A35" s="39" t="s">
        <v>158</v>
      </c>
      <c r="B35" s="39" t="s">
        <v>170</v>
      </c>
      <c r="C35" s="39"/>
      <c r="D35" s="36">
        <v>20129</v>
      </c>
      <c r="E35" s="36" t="s">
        <v>299</v>
      </c>
      <c r="F35" s="37">
        <v>9</v>
      </c>
      <c r="G35" s="37">
        <v>0</v>
      </c>
      <c r="H35" s="37">
        <v>0</v>
      </c>
      <c r="I35" s="37">
        <v>0</v>
      </c>
      <c r="J35" s="37">
        <v>0</v>
      </c>
      <c r="K35" s="37">
        <v>9</v>
      </c>
    </row>
    <row r="36" s="30" customFormat="1" ht="22.8" customHeight="1" spans="1:11">
      <c r="A36" s="40" t="s">
        <v>158</v>
      </c>
      <c r="B36" s="40" t="s">
        <v>170</v>
      </c>
      <c r="C36" s="40" t="s">
        <v>173</v>
      </c>
      <c r="D36" s="41" t="s">
        <v>300</v>
      </c>
      <c r="E36" s="35" t="s">
        <v>301</v>
      </c>
      <c r="F36" s="42">
        <v>9</v>
      </c>
      <c r="G36" s="42"/>
      <c r="H36" s="43"/>
      <c r="I36" s="43"/>
      <c r="J36" s="43"/>
      <c r="K36" s="43">
        <v>9</v>
      </c>
    </row>
    <row r="37" s="30" customFormat="1" ht="22.8" customHeight="1" spans="1:11">
      <c r="A37" s="39" t="s">
        <v>232</v>
      </c>
      <c r="B37" s="39"/>
      <c r="C37" s="39"/>
      <c r="D37" s="36" t="s">
        <v>302</v>
      </c>
      <c r="E37" s="36" t="s">
        <v>303</v>
      </c>
      <c r="F37" s="37">
        <v>132.5808</v>
      </c>
      <c r="G37" s="37">
        <v>132.5808</v>
      </c>
      <c r="H37" s="37">
        <v>132.5808</v>
      </c>
      <c r="I37" s="37">
        <v>0</v>
      </c>
      <c r="J37" s="37">
        <v>0</v>
      </c>
      <c r="K37" s="37">
        <v>0</v>
      </c>
    </row>
    <row r="38" ht="22.8" customHeight="1" spans="1:11">
      <c r="A38" s="39" t="s">
        <v>232</v>
      </c>
      <c r="B38" s="39" t="s">
        <v>166</v>
      </c>
      <c r="C38" s="39"/>
      <c r="D38" s="36" t="s">
        <v>304</v>
      </c>
      <c r="E38" s="36" t="s">
        <v>305</v>
      </c>
      <c r="F38" s="37">
        <v>132.5808</v>
      </c>
      <c r="G38" s="37">
        <v>132.5808</v>
      </c>
      <c r="H38" s="37">
        <v>132.5808</v>
      </c>
      <c r="I38" s="37">
        <v>0</v>
      </c>
      <c r="J38" s="37">
        <v>0</v>
      </c>
      <c r="K38" s="37">
        <v>0</v>
      </c>
    </row>
    <row r="39" ht="22.8" customHeight="1" spans="1:11">
      <c r="A39" s="40" t="s">
        <v>232</v>
      </c>
      <c r="B39" s="40" t="s">
        <v>166</v>
      </c>
      <c r="C39" s="40" t="s">
        <v>163</v>
      </c>
      <c r="D39" s="41" t="s">
        <v>306</v>
      </c>
      <c r="E39" s="35" t="s">
        <v>307</v>
      </c>
      <c r="F39" s="42">
        <v>132.5808</v>
      </c>
      <c r="G39" s="42">
        <v>132.5808</v>
      </c>
      <c r="H39" s="43">
        <v>132.5808</v>
      </c>
      <c r="I39" s="43"/>
      <c r="J39" s="43"/>
      <c r="K39" s="43"/>
    </row>
    <row r="40" s="30" customFormat="1" ht="22.8" customHeight="1" spans="1:11">
      <c r="A40" s="39" t="s">
        <v>220</v>
      </c>
      <c r="B40" s="39"/>
      <c r="C40" s="39"/>
      <c r="D40" s="36" t="s">
        <v>308</v>
      </c>
      <c r="E40" s="36" t="s">
        <v>309</v>
      </c>
      <c r="F40" s="37">
        <f>F41+F44</f>
        <v>454.4576</v>
      </c>
      <c r="G40" s="37">
        <v>0</v>
      </c>
      <c r="H40" s="37">
        <v>0</v>
      </c>
      <c r="I40" s="37">
        <v>0</v>
      </c>
      <c r="J40" s="37">
        <v>0</v>
      </c>
      <c r="K40" s="37">
        <f>K41+K44</f>
        <v>454.4576</v>
      </c>
    </row>
    <row r="41" ht="22.8" customHeight="1" spans="1:11">
      <c r="A41" s="39" t="s">
        <v>220</v>
      </c>
      <c r="B41" s="39" t="s">
        <v>163</v>
      </c>
      <c r="C41" s="39"/>
      <c r="D41" s="36" t="s">
        <v>310</v>
      </c>
      <c r="E41" s="36" t="s">
        <v>311</v>
      </c>
      <c r="F41" s="37">
        <v>218.1</v>
      </c>
      <c r="G41" s="37">
        <v>0</v>
      </c>
      <c r="H41" s="37">
        <v>0</v>
      </c>
      <c r="I41" s="37">
        <v>0</v>
      </c>
      <c r="J41" s="37">
        <v>0</v>
      </c>
      <c r="K41" s="37">
        <v>218.1</v>
      </c>
    </row>
    <row r="42" s="30" customFormat="1" ht="22.8" customHeight="1" spans="1:11">
      <c r="A42" s="40" t="s">
        <v>220</v>
      </c>
      <c r="B42" s="40" t="s">
        <v>163</v>
      </c>
      <c r="C42" s="40" t="s">
        <v>224</v>
      </c>
      <c r="D42" s="41" t="s">
        <v>312</v>
      </c>
      <c r="E42" s="35" t="s">
        <v>313</v>
      </c>
      <c r="F42" s="42">
        <v>95.1</v>
      </c>
      <c r="G42" s="42"/>
      <c r="H42" s="43"/>
      <c r="I42" s="43"/>
      <c r="J42" s="43"/>
      <c r="K42" s="43">
        <v>95.1</v>
      </c>
    </row>
    <row r="43" s="30" customFormat="1" ht="22.8" customHeight="1" spans="1:11">
      <c r="A43" s="40" t="s">
        <v>220</v>
      </c>
      <c r="B43" s="40" t="s">
        <v>163</v>
      </c>
      <c r="C43" s="40" t="s">
        <v>224</v>
      </c>
      <c r="D43" s="41" t="s">
        <v>312</v>
      </c>
      <c r="E43" s="35" t="s">
        <v>227</v>
      </c>
      <c r="F43" s="42">
        <v>123</v>
      </c>
      <c r="G43" s="42"/>
      <c r="H43" s="43"/>
      <c r="I43" s="43"/>
      <c r="J43" s="43"/>
      <c r="K43" s="42">
        <v>123</v>
      </c>
    </row>
    <row r="44" ht="22.8" customHeight="1" spans="1:11">
      <c r="A44" s="39" t="s">
        <v>220</v>
      </c>
      <c r="B44" s="39" t="s">
        <v>193</v>
      </c>
      <c r="C44" s="39"/>
      <c r="D44" s="36" t="s">
        <v>314</v>
      </c>
      <c r="E44" s="36" t="s">
        <v>231</v>
      </c>
      <c r="F44" s="37">
        <v>236.3576</v>
      </c>
      <c r="G44" s="37">
        <v>0</v>
      </c>
      <c r="H44" s="37">
        <v>0</v>
      </c>
      <c r="I44" s="37">
        <v>0</v>
      </c>
      <c r="J44" s="37">
        <v>0</v>
      </c>
      <c r="K44" s="37">
        <v>236.3576</v>
      </c>
    </row>
    <row r="45" ht="22.8" customHeight="1" spans="1:11">
      <c r="A45" s="40" t="s">
        <v>220</v>
      </c>
      <c r="B45" s="40" t="s">
        <v>193</v>
      </c>
      <c r="C45" s="40" t="s">
        <v>163</v>
      </c>
      <c r="D45" s="41" t="s">
        <v>315</v>
      </c>
      <c r="E45" s="35" t="s">
        <v>316</v>
      </c>
      <c r="F45" s="42">
        <v>236.3576</v>
      </c>
      <c r="G45" s="42"/>
      <c r="H45" s="43"/>
      <c r="I45" s="43"/>
      <c r="J45" s="43"/>
      <c r="K45" s="43">
        <v>236.3576</v>
      </c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fitToHeight="0" orientation="landscape"/>
  <headerFooter/>
  <ignoredErrors>
    <ignoredError sqref="A30:C3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6"/>
  <sheetViews>
    <sheetView zoomScale="120" zoomScaleNormal="120" topLeftCell="A23" workbookViewId="0">
      <selection activeCell="H33" sqref="H33"/>
    </sheetView>
  </sheetViews>
  <sheetFormatPr defaultColWidth="10" defaultRowHeight="13.5" outlineLevelCol="4"/>
  <cols>
    <col min="1" max="1" width="15.875" customWidth="1"/>
    <col min="2" max="2" width="26.7333333333333" customWidth="1"/>
    <col min="3" max="3" width="14.6583333333333" customWidth="1"/>
    <col min="4" max="4" width="18.5916666666667" customWidth="1"/>
    <col min="5" max="5" width="16.4166666666667" customWidth="1"/>
  </cols>
  <sheetData>
    <row r="1" ht="18.95" customHeight="1" spans="1:5">
      <c r="A1" s="3"/>
      <c r="B1" s="3"/>
      <c r="C1" s="3"/>
      <c r="D1" s="3"/>
      <c r="E1" s="20" t="s">
        <v>317</v>
      </c>
    </row>
    <row r="2" ht="40.5" customHeight="1" spans="1:5">
      <c r="A2" s="21" t="s">
        <v>12</v>
      </c>
      <c r="B2" s="21"/>
      <c r="C2" s="21"/>
      <c r="D2" s="21"/>
      <c r="E2" s="21"/>
    </row>
    <row r="3" ht="33.6" customHeight="1" spans="1:5">
      <c r="A3" s="22" t="s">
        <v>17</v>
      </c>
      <c r="B3" s="22"/>
      <c r="C3" s="22"/>
      <c r="D3" s="22"/>
      <c r="E3" s="23" t="s">
        <v>318</v>
      </c>
    </row>
    <row r="4" ht="38.8" customHeight="1" spans="1:5">
      <c r="A4" s="4" t="s">
        <v>319</v>
      </c>
      <c r="B4" s="4"/>
      <c r="C4" s="4" t="s">
        <v>320</v>
      </c>
      <c r="D4" s="4"/>
      <c r="E4" s="4"/>
    </row>
    <row r="5" ht="22.8" customHeight="1" spans="1:5">
      <c r="A5" s="4" t="s">
        <v>321</v>
      </c>
      <c r="B5" s="4" t="s">
        <v>149</v>
      </c>
      <c r="C5" s="4" t="s">
        <v>122</v>
      </c>
      <c r="D5" s="4" t="s">
        <v>251</v>
      </c>
      <c r="E5" s="4" t="s">
        <v>252</v>
      </c>
    </row>
    <row r="6" ht="26.45" customHeight="1" spans="1:5">
      <c r="A6" s="24" t="s">
        <v>322</v>
      </c>
      <c r="B6" s="24" t="s">
        <v>254</v>
      </c>
      <c r="C6" s="25">
        <v>97.893335</v>
      </c>
      <c r="D6" s="25">
        <v>97.893335</v>
      </c>
      <c r="E6" s="25"/>
    </row>
    <row r="7" ht="26.45" customHeight="1" spans="1:5">
      <c r="A7" s="26" t="s">
        <v>323</v>
      </c>
      <c r="B7" s="26" t="s">
        <v>324</v>
      </c>
      <c r="C7" s="27">
        <v>88.77</v>
      </c>
      <c r="D7" s="27">
        <v>88.77</v>
      </c>
      <c r="E7" s="27"/>
    </row>
    <row r="8" ht="26.45" customHeight="1" spans="1:5">
      <c r="A8" s="26" t="s">
        <v>325</v>
      </c>
      <c r="B8" s="26" t="s">
        <v>326</v>
      </c>
      <c r="C8" s="27">
        <v>0.936</v>
      </c>
      <c r="D8" s="27">
        <v>0.936</v>
      </c>
      <c r="E8" s="27"/>
    </row>
    <row r="9" ht="26.45" customHeight="1" spans="1:5">
      <c r="A9" s="26" t="s">
        <v>327</v>
      </c>
      <c r="B9" s="26" t="s">
        <v>328</v>
      </c>
      <c r="C9" s="27">
        <v>8.187335</v>
      </c>
      <c r="D9" s="27">
        <v>8.187335</v>
      </c>
      <c r="E9" s="27"/>
    </row>
    <row r="10" ht="26.45" customHeight="1" spans="1:5">
      <c r="A10" s="24" t="s">
        <v>329</v>
      </c>
      <c r="B10" s="24" t="s">
        <v>253</v>
      </c>
      <c r="C10" s="25">
        <v>1875.981686</v>
      </c>
      <c r="D10" s="25">
        <v>1875.981686</v>
      </c>
      <c r="E10" s="25"/>
    </row>
    <row r="11" ht="26.45" customHeight="1" spans="1:5">
      <c r="A11" s="26" t="s">
        <v>330</v>
      </c>
      <c r="B11" s="26" t="s">
        <v>331</v>
      </c>
      <c r="C11" s="27">
        <v>484.0615</v>
      </c>
      <c r="D11" s="27">
        <v>484.0615</v>
      </c>
      <c r="E11" s="27"/>
    </row>
    <row r="12" ht="26.45" customHeight="1" spans="1:5">
      <c r="A12" s="26" t="s">
        <v>332</v>
      </c>
      <c r="B12" s="26" t="s">
        <v>333</v>
      </c>
      <c r="C12" s="27">
        <v>103.6186</v>
      </c>
      <c r="D12" s="27">
        <v>103.6186</v>
      </c>
      <c r="E12" s="27"/>
    </row>
    <row r="13" ht="26.45" customHeight="1" spans="1:5">
      <c r="A13" s="26" t="s">
        <v>334</v>
      </c>
      <c r="B13" s="26" t="s">
        <v>335</v>
      </c>
      <c r="C13" s="27">
        <v>226.5348</v>
      </c>
      <c r="D13" s="27">
        <v>226.5348</v>
      </c>
      <c r="E13" s="27"/>
    </row>
    <row r="14" ht="26.45" customHeight="1" spans="1:5">
      <c r="A14" s="26" t="s">
        <v>336</v>
      </c>
      <c r="B14" s="26" t="s">
        <v>337</v>
      </c>
      <c r="C14" s="27">
        <v>97.536</v>
      </c>
      <c r="D14" s="27">
        <v>97.536</v>
      </c>
      <c r="E14" s="27"/>
    </row>
    <row r="15" ht="26.45" customHeight="1" spans="1:5">
      <c r="A15" s="26" t="s">
        <v>338</v>
      </c>
      <c r="B15" s="26" t="s">
        <v>339</v>
      </c>
      <c r="C15" s="27">
        <v>567.3</v>
      </c>
      <c r="D15" s="27">
        <v>567.3</v>
      </c>
      <c r="E15" s="27"/>
    </row>
    <row r="16" ht="26.45" customHeight="1" spans="1:5">
      <c r="A16" s="26" t="s">
        <v>340</v>
      </c>
      <c r="B16" s="26" t="s">
        <v>341</v>
      </c>
      <c r="C16" s="27">
        <v>54.547515</v>
      </c>
      <c r="D16" s="27">
        <v>54.547515</v>
      </c>
      <c r="E16" s="27"/>
    </row>
    <row r="17" ht="26.45" customHeight="1" spans="1:5">
      <c r="A17" s="26" t="s">
        <v>342</v>
      </c>
      <c r="B17" s="26" t="s">
        <v>343</v>
      </c>
      <c r="C17" s="27">
        <v>114.225472</v>
      </c>
      <c r="D17" s="27">
        <v>114.225472</v>
      </c>
      <c r="E17" s="27"/>
    </row>
    <row r="18" ht="26.45" customHeight="1" spans="1:5">
      <c r="A18" s="26" t="s">
        <v>344</v>
      </c>
      <c r="B18" s="26" t="s">
        <v>345</v>
      </c>
      <c r="C18" s="27">
        <v>57.112736</v>
      </c>
      <c r="D18" s="27">
        <v>57.112736</v>
      </c>
      <c r="E18" s="27"/>
    </row>
    <row r="19" ht="26.45" customHeight="1" spans="1:5">
      <c r="A19" s="26" t="s">
        <v>346</v>
      </c>
      <c r="B19" s="26" t="s">
        <v>347</v>
      </c>
      <c r="C19" s="27">
        <v>1.074421</v>
      </c>
      <c r="D19" s="27">
        <v>1.074421</v>
      </c>
      <c r="E19" s="27"/>
    </row>
    <row r="20" ht="26.45" customHeight="1" spans="1:5">
      <c r="A20" s="26" t="s">
        <v>348</v>
      </c>
      <c r="B20" s="26" t="s">
        <v>349</v>
      </c>
      <c r="C20" s="27">
        <v>37.389842</v>
      </c>
      <c r="D20" s="27">
        <v>37.389842</v>
      </c>
      <c r="E20" s="27"/>
    </row>
    <row r="21" ht="26.45" customHeight="1" spans="1:5">
      <c r="A21" s="26" t="s">
        <v>350</v>
      </c>
      <c r="B21" s="26" t="s">
        <v>351</v>
      </c>
      <c r="C21" s="27">
        <v>132.5808</v>
      </c>
      <c r="D21" s="27">
        <v>132.5808</v>
      </c>
      <c r="E21" s="27"/>
    </row>
    <row r="22" ht="26.45" customHeight="1" spans="1:5">
      <c r="A22" s="24" t="s">
        <v>352</v>
      </c>
      <c r="B22" s="24" t="s">
        <v>353</v>
      </c>
      <c r="C22" s="25">
        <v>233.618294</v>
      </c>
      <c r="D22" s="25"/>
      <c r="E22" s="25">
        <v>233.618294</v>
      </c>
    </row>
    <row r="23" ht="26.45" customHeight="1" spans="1:5">
      <c r="A23" s="26" t="s">
        <v>354</v>
      </c>
      <c r="B23" s="26" t="s">
        <v>355</v>
      </c>
      <c r="C23" s="27">
        <v>6.247536</v>
      </c>
      <c r="D23" s="27"/>
      <c r="E23" s="27">
        <v>6.247536</v>
      </c>
    </row>
    <row r="24" ht="26.45" customHeight="1" spans="1:5">
      <c r="A24" s="26" t="s">
        <v>356</v>
      </c>
      <c r="B24" s="26" t="s">
        <v>357</v>
      </c>
      <c r="C24" s="27">
        <v>26</v>
      </c>
      <c r="D24" s="27"/>
      <c r="E24" s="27">
        <v>26</v>
      </c>
    </row>
    <row r="25" ht="26.45" customHeight="1" spans="1:5">
      <c r="A25" s="26" t="s">
        <v>358</v>
      </c>
      <c r="B25" s="26" t="s">
        <v>359</v>
      </c>
      <c r="C25" s="27">
        <v>2.7</v>
      </c>
      <c r="D25" s="27"/>
      <c r="E25" s="27">
        <v>2.7</v>
      </c>
    </row>
    <row r="26" ht="26.45" customHeight="1" spans="1:5">
      <c r="A26" s="26" t="s">
        <v>360</v>
      </c>
      <c r="B26" s="26" t="s">
        <v>361</v>
      </c>
      <c r="C26" s="27">
        <v>31.852464</v>
      </c>
      <c r="D26" s="27"/>
      <c r="E26" s="27">
        <v>31.852464</v>
      </c>
    </row>
    <row r="27" ht="26.45" customHeight="1" spans="1:5">
      <c r="A27" s="26" t="s">
        <v>362</v>
      </c>
      <c r="B27" s="26" t="s">
        <v>363</v>
      </c>
      <c r="C27" s="27">
        <v>14</v>
      </c>
      <c r="D27" s="27"/>
      <c r="E27" s="27">
        <v>14</v>
      </c>
    </row>
    <row r="28" ht="26.45" customHeight="1" spans="1:5">
      <c r="A28" s="26" t="s">
        <v>364</v>
      </c>
      <c r="B28" s="26" t="s">
        <v>365</v>
      </c>
      <c r="C28" s="27">
        <v>2</v>
      </c>
      <c r="D28" s="27"/>
      <c r="E28" s="27">
        <v>2</v>
      </c>
    </row>
    <row r="29" ht="26.45" customHeight="1" spans="1:5">
      <c r="A29" s="26" t="s">
        <v>366</v>
      </c>
      <c r="B29" s="26" t="s">
        <v>367</v>
      </c>
      <c r="C29" s="27">
        <v>26</v>
      </c>
      <c r="D29" s="27"/>
      <c r="E29" s="27">
        <v>26</v>
      </c>
    </row>
    <row r="30" ht="26.45" customHeight="1" spans="1:5">
      <c r="A30" s="26" t="s">
        <v>368</v>
      </c>
      <c r="B30" s="26" t="s">
        <v>369</v>
      </c>
      <c r="C30" s="27">
        <v>20.92811</v>
      </c>
      <c r="D30" s="27"/>
      <c r="E30" s="27">
        <v>20.92811</v>
      </c>
    </row>
    <row r="31" ht="26.45" customHeight="1" spans="1:5">
      <c r="A31" s="26" t="s">
        <v>370</v>
      </c>
      <c r="B31" s="26" t="s">
        <v>371</v>
      </c>
      <c r="C31" s="27">
        <v>54.384</v>
      </c>
      <c r="D31" s="27"/>
      <c r="E31" s="27">
        <v>54.384</v>
      </c>
    </row>
    <row r="32" ht="26.45" customHeight="1" spans="1:5">
      <c r="A32" s="26" t="s">
        <v>372</v>
      </c>
      <c r="B32" s="26" t="s">
        <v>373</v>
      </c>
      <c r="C32" s="27">
        <v>7.934184</v>
      </c>
      <c r="D32" s="27"/>
      <c r="E32" s="27">
        <v>7.934184</v>
      </c>
    </row>
    <row r="33" ht="26.45" customHeight="1" spans="1:5">
      <c r="A33" s="26" t="s">
        <v>374</v>
      </c>
      <c r="B33" s="26" t="s">
        <v>375</v>
      </c>
      <c r="C33" s="27">
        <v>36.312</v>
      </c>
      <c r="D33" s="27"/>
      <c r="E33" s="27">
        <v>36.312</v>
      </c>
    </row>
    <row r="34" ht="26.45" customHeight="1" spans="1:5">
      <c r="A34" s="26" t="s">
        <v>376</v>
      </c>
      <c r="B34" s="26" t="s">
        <v>377</v>
      </c>
      <c r="C34" s="27">
        <v>5.26</v>
      </c>
      <c r="D34" s="27"/>
      <c r="E34" s="27">
        <v>5.26</v>
      </c>
    </row>
    <row r="35" ht="22.8" customHeight="1" spans="1:5">
      <c r="A35" s="28" t="s">
        <v>122</v>
      </c>
      <c r="B35" s="28"/>
      <c r="C35" s="25">
        <v>2207.493315</v>
      </c>
      <c r="D35" s="25">
        <v>1973.875021</v>
      </c>
      <c r="E35" s="25">
        <v>233.618294</v>
      </c>
    </row>
    <row r="36" ht="16.35" customHeight="1" spans="1:5">
      <c r="A36" s="29" t="s">
        <v>119</v>
      </c>
      <c r="B36" s="29"/>
      <c r="C36" s="29"/>
      <c r="D36" s="29"/>
      <c r="E36" s="29"/>
    </row>
  </sheetData>
  <mergeCells count="6">
    <mergeCell ref="A2:E2"/>
    <mergeCell ref="A3:D3"/>
    <mergeCell ref="A4:B4"/>
    <mergeCell ref="C4:E4"/>
    <mergeCell ref="A35:B35"/>
    <mergeCell ref="A36:B36"/>
  </mergeCells>
  <printOptions horizontalCentered="1"/>
  <pageMargins left="0.0784722222222222" right="0.0784722222222222" top="0.275" bottom="0.0784722222222222" header="0" footer="0"/>
  <pageSetup paperSize="9" fitToHeight="0" orientation="portrait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9"/>
  <sheetViews>
    <sheetView workbookViewId="0">
      <selection activeCell="A1" sqref="A1"/>
    </sheetView>
  </sheetViews>
  <sheetFormatPr defaultColWidth="10" defaultRowHeight="13.5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7" width="13.7" customWidth="1"/>
    <col min="8" max="8" width="12.35" customWidth="1"/>
  </cols>
  <sheetData>
    <row r="1" ht="16.35" customHeight="1" spans="1:1">
      <c r="A1" s="3"/>
    </row>
    <row r="2" ht="33.6" customHeight="1" spans="1:8">
      <c r="A2" s="9" t="s">
        <v>13</v>
      </c>
      <c r="B2" s="9"/>
      <c r="C2" s="9"/>
      <c r="D2" s="9"/>
      <c r="E2" s="9"/>
      <c r="F2" s="9"/>
      <c r="G2" s="9"/>
      <c r="H2" s="9"/>
    </row>
    <row r="3" ht="24.15" customHeight="1" spans="1:8">
      <c r="A3" s="2" t="s">
        <v>17</v>
      </c>
      <c r="B3" s="2"/>
      <c r="C3" s="2"/>
      <c r="D3" s="2"/>
      <c r="E3" s="2"/>
      <c r="F3" s="2"/>
      <c r="G3" s="2"/>
      <c r="H3" s="2"/>
    </row>
    <row r="4" ht="16.35" customHeight="1" spans="7:8">
      <c r="G4" s="8" t="s">
        <v>18</v>
      </c>
      <c r="H4" s="8"/>
    </row>
    <row r="5" ht="31.05" customHeight="1" spans="1:8">
      <c r="A5" s="10" t="s">
        <v>378</v>
      </c>
      <c r="B5" s="10" t="s">
        <v>379</v>
      </c>
      <c r="C5" s="10" t="s">
        <v>380</v>
      </c>
      <c r="D5" s="10" t="s">
        <v>381</v>
      </c>
      <c r="E5" s="10" t="s">
        <v>382</v>
      </c>
      <c r="F5" s="10"/>
      <c r="G5" s="10"/>
      <c r="H5" s="10" t="s">
        <v>383</v>
      </c>
    </row>
    <row r="6" ht="31.9" customHeight="1" spans="1:8">
      <c r="A6" s="10"/>
      <c r="B6" s="10"/>
      <c r="C6" s="10"/>
      <c r="D6" s="10"/>
      <c r="E6" s="10" t="s">
        <v>124</v>
      </c>
      <c r="F6" s="10" t="s">
        <v>384</v>
      </c>
      <c r="G6" s="10" t="s">
        <v>385</v>
      </c>
      <c r="H6" s="10"/>
    </row>
    <row r="7" ht="31.9" customHeight="1" spans="1:8">
      <c r="A7" s="13"/>
      <c r="B7" s="13" t="s">
        <v>122</v>
      </c>
      <c r="C7" s="12">
        <v>5.26</v>
      </c>
      <c r="D7" s="12"/>
      <c r="E7" s="12">
        <v>5.26</v>
      </c>
      <c r="F7" s="12"/>
      <c r="G7" s="12">
        <v>5.26</v>
      </c>
      <c r="H7" s="12"/>
    </row>
    <row r="8" ht="27.6" customHeight="1" spans="1:8">
      <c r="A8" s="11" t="s">
        <v>140</v>
      </c>
      <c r="B8" s="11" t="s">
        <v>141</v>
      </c>
      <c r="C8" s="12">
        <v>5.26</v>
      </c>
      <c r="D8" s="12"/>
      <c r="E8" s="12">
        <v>5.26</v>
      </c>
      <c r="F8" s="12"/>
      <c r="G8" s="12">
        <v>5.26</v>
      </c>
      <c r="H8" s="12"/>
    </row>
    <row r="9" ht="30.15" customHeight="1" spans="1:8">
      <c r="A9" s="17" t="s">
        <v>142</v>
      </c>
      <c r="B9" s="17" t="s">
        <v>143</v>
      </c>
      <c r="C9" s="18">
        <v>5.26</v>
      </c>
      <c r="D9" s="18"/>
      <c r="E9" s="15">
        <v>5.26</v>
      </c>
      <c r="F9" s="18"/>
      <c r="G9" s="18">
        <v>5.26</v>
      </c>
      <c r="H9" s="18"/>
    </row>
  </sheetData>
  <mergeCells count="9">
    <mergeCell ref="A2:H2"/>
    <mergeCell ref="A3:H3"/>
    <mergeCell ref="G4:H4"/>
    <mergeCell ref="E5:G5"/>
    <mergeCell ref="A5:A6"/>
    <mergeCell ref="B5:B6"/>
    <mergeCell ref="C5:C6"/>
    <mergeCell ref="D5:D6"/>
    <mergeCell ref="H5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目录</vt:lpstr>
      <vt:lpstr>1收支总表</vt:lpstr>
      <vt:lpstr>2收入总表</vt:lpstr>
      <vt:lpstr>3支出总表</vt:lpstr>
      <vt:lpstr>4财政拨款收支总表</vt:lpstr>
      <vt:lpstr>5一般公共预算支出表</vt:lpstr>
      <vt:lpstr>6一般公共预算基本支出表</vt:lpstr>
      <vt:lpstr>7三公</vt:lpstr>
      <vt:lpstr>8政府性基金</vt:lpstr>
      <vt:lpstr>9项目支出绩效目标表</vt:lpstr>
      <vt:lpstr>10整体支出绩效目标表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WPS_1620719251</cp:lastModifiedBy>
  <dcterms:created xsi:type="dcterms:W3CDTF">2023-12-22T15:09:00Z</dcterms:created>
  <dcterms:modified xsi:type="dcterms:W3CDTF">2024-01-17T08:08:16Z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1F2581A2AA394D5DA58EAB59251B2497</vt:lpwstr>
  </property>
  <property fmtid="{D5CDD505-2E9C-101B-9397-08002B2CF9AE}" pid="3" name="KSOProductBuildVer">
    <vt:lpwstr>2052-11.1.0.12980</vt:lpwstr>
  </property>
</Properties>
</file>