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1490" firstSheet="8" activeTab="9"/>
  </bookViews>
  <sheets>
    <sheet name="目录" sheetId="21" r:id="rId1"/>
    <sheet name="收支预算总表（附件1）" sheetId="10" r:id="rId2"/>
    <sheet name="财政拨款收支总表（附件2）" sheetId="2" r:id="rId3"/>
    <sheet name="部门支出预算总表（附件3）" sheetId="3" r:id="rId4"/>
    <sheet name="部门收入预算总表（附件4）" sheetId="4" r:id="rId5"/>
    <sheet name="2021年一般公共预算支出预算表（附件5）" sheetId="5" r:id="rId6"/>
    <sheet name="基本支出经济分类（分性质）（附件6）" sheetId="11" r:id="rId7"/>
    <sheet name="一般公共预算基本支出按功能科目分类（附件7）" sheetId="6" r:id="rId8"/>
    <sheet name="一般公共预算基本支出按经济分类（附件8）" sheetId="7" r:id="rId9"/>
    <sheet name="政府预算支出经济分类（附件9）" sheetId="12" r:id="rId10"/>
    <sheet name="“三公”经费预算表（附件10）" sheetId="9" r:id="rId11"/>
    <sheet name="政府性基金预算支出（附件11）" sheetId="13" r:id="rId12"/>
    <sheet name="政府性基金预算收入表（附件12）" sheetId="14" r:id="rId13"/>
    <sheet name="政府基金预算收入支出总表（附件13）" sheetId="15" r:id="rId14"/>
    <sheet name="国有资本经营收入支出总表（附件14）" sheetId="16" r:id="rId15"/>
    <sheet name="国有资本经营收入表（附件15）" sheetId="17" r:id="rId16"/>
    <sheet name="国有资本经营支出表（附件16）" sheetId="18" r:id="rId17"/>
    <sheet name="项目绩效目标简表（附件17）" sheetId="19" r:id="rId18"/>
    <sheet name="部门整体支出绩效目标表（附件18）" sheetId="20" r:id="rId19"/>
  </sheets>
  <definedNames>
    <definedName name="_xlnm.Print_Area" localSheetId="5">'2021年一般公共预算支出预算表（附件5）'!$A$1:$J$31</definedName>
    <definedName name="_xlnm.Print_Area" localSheetId="4">'部门收入预算总表（附件4）'!$A$1:$K$7</definedName>
    <definedName name="_xlnm.Print_Area" localSheetId="3">'部门支出预算总表（附件3）'!$A$1:$R$31</definedName>
    <definedName name="_xlnm.Print_Area" localSheetId="2">'财政拨款收支总表（附件2）'!$A$1:$F$27</definedName>
    <definedName name="_xlnm.Print_Area" localSheetId="7">'一般公共预算基本支出按功能科目分类（附件7）'!$A$1:$H$12</definedName>
    <definedName name="_xlnm.Print_Area" localSheetId="8">'一般公共预算基本支出按经济分类（附件8）'!$A$1:$B$45</definedName>
    <definedName name="_xlnm.Print_Area">#N/A</definedName>
    <definedName name="_xlnm.Print_Titles" localSheetId="10">'“三公”经费预算表（附件10）'!$1:$4</definedName>
    <definedName name="_xlnm.Print_Titles" localSheetId="5">'2021年一般公共预算支出预算表（附件5）'!$1:$5</definedName>
    <definedName name="_xlnm.Print_Titles" localSheetId="4">'部门收入预算总表（附件4）'!$1:$5</definedName>
    <definedName name="_xlnm.Print_Titles" localSheetId="3">'部门支出预算总表（附件3）'!$1:$5</definedName>
    <definedName name="_xlnm.Print_Titles" localSheetId="2">'财政拨款收支总表（附件2）'!$1:$4</definedName>
    <definedName name="_xlnm.Print_Titles" localSheetId="7">'一般公共预算基本支出按功能科目分类（附件7）'!$1:$4</definedName>
    <definedName name="_xlnm.Print_Titles" localSheetId="8">'一般公共预算基本支出按经济分类（附件8）'!$1:$3</definedName>
    <definedName name="_xlnm.Print_Titles" hidden="1">#N/A</definedName>
    <definedName name="_xlnm.Print_Titles" localSheetId="6">'基本支出经济分类（分性质）（附件6）'!$1:$3</definedName>
  </definedNames>
  <calcPr calcId="144525"/>
</workbook>
</file>

<file path=xl/sharedStrings.xml><?xml version="1.0" encoding="utf-8"?>
<sst xmlns="http://schemas.openxmlformats.org/spreadsheetml/2006/main" count="814" uniqueCount="425">
  <si>
    <t>砂子塘街道办事处部门预算公开目录表</t>
  </si>
  <si>
    <t>编号</t>
  </si>
  <si>
    <t>摘要</t>
  </si>
  <si>
    <t>部门预算说明（包含部门主要职责、机构设置情况、部门收支总体情况、一般公共预算拨款支出情况、机关运行经费、三公经费情况、政府采购、预算绩效管理情况、国有资产占用使用情况、名词解释等）</t>
  </si>
  <si>
    <t>部门收支总表</t>
  </si>
  <si>
    <t>财政拨款收支总体情况表</t>
  </si>
  <si>
    <t>部门支出总体情况表</t>
  </si>
  <si>
    <t>部门收入总体情况表</t>
  </si>
  <si>
    <t>一般公共预算支出情况表</t>
  </si>
  <si>
    <t>基本支出经济分类情况表（分性质）</t>
  </si>
  <si>
    <t>一般公共预算基本支出明细表（按功能分类）</t>
  </si>
  <si>
    <t>一般公共预算基本支出明细表（按经济分类）</t>
  </si>
  <si>
    <t>预算支出表（政府预算支出经济分类）</t>
  </si>
  <si>
    <t>三公经费预算表</t>
  </si>
  <si>
    <t>政府性基金预算支出情况表</t>
  </si>
  <si>
    <t>政府性基金预算收入情况表</t>
  </si>
  <si>
    <t>政府性基金收入支出总表</t>
  </si>
  <si>
    <t>国有资本经营预算收支总表</t>
  </si>
  <si>
    <t>国有资本经营预算收入表</t>
  </si>
  <si>
    <t>国有资本经营预算支出表</t>
  </si>
  <si>
    <t>项目支出绩效目标简表</t>
  </si>
  <si>
    <t>部门整体支出绩效目标表</t>
  </si>
  <si>
    <t>2021年收支预算总表</t>
  </si>
  <si>
    <t>单位:长沙市雨花区砂子塘街道办事处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</si>
  <si>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</si>
  <si>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</si>
  <si>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</si>
  <si>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</si>
  <si>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</si>
  <si>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</si>
  <si>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</si>
  <si>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</si>
  <si>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</si>
  <si>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</si>
  <si>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</si>
  <si>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</si>
  <si>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</si>
  <si>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</si>
  <si>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</si>
  <si>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</si>
  <si>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经常性业务专项</t>
  </si>
  <si>
    <t xml:space="preserve">    一次性业务专项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</si>
  <si>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</si>
  <si>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</si>
  <si>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</si>
  <si>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</si>
  <si>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</si>
  <si>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</si>
  <si>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</si>
  <si>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</si>
  <si>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</si>
  <si>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</si>
  <si>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</si>
  <si>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</si>
  <si>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</si>
  <si>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财政拨款收支总表</t>
  </si>
  <si>
    <t xml:space="preserve">单位名称：长沙市雨花区砂子塘街道办事处 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</si>
  <si>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</si>
  <si>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</si>
  <si>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</si>
  <si>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</si>
  <si>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</si>
  <si>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</si>
  <si>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</si>
  <si>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</si>
  <si>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</si>
  <si>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</si>
  <si>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</si>
  <si>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</si>
  <si>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</si>
  <si>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</si>
  <si>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</si>
  <si>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</si>
  <si>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</si>
  <si>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</si>
  <si>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</si>
  <si>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</si>
  <si>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</si>
  <si>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</si>
  <si>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</si>
  <si>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</si>
  <si>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</si>
  <si>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</si>
  <si>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</si>
  <si>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</si>
  <si>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</si>
  <si>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</si>
  <si>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二、结转下年</t>
  </si>
  <si>
    <t>收 入 总 计</t>
  </si>
  <si>
    <t>支 出 总 计</t>
  </si>
  <si>
    <t>2021年支出预算总表（分项目类别）</t>
  </si>
  <si>
    <t>单位名称:长沙市雨花区砂子塘街道办事处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</si>
  <si>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</si>
  <si>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</si>
  <si>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</si>
  <si>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</si>
  <si>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</si>
  <si>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</si>
  <si>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</si>
  <si>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</si>
  <si>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</si>
  <si>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经常性业务专项</t>
  </si>
  <si>
    <t>一次性业务专项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</si>
  <si>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</si>
  <si>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</si>
  <si>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</si>
  <si>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</si>
  <si>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</si>
  <si>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</si>
  <si>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</si>
  <si>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</si>
  <si>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</si>
  <si>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**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</si>
  <si>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</si>
  <si>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</si>
  <si>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</si>
  <si>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</si>
  <si>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</si>
  <si>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</si>
  <si>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</si>
  <si>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</si>
  <si>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>054001</t>
  </si>
  <si>
    <t xml:space="preserve">    行政运行（政府办公厅（室）及相关机构事务）</t>
  </si>
  <si>
    <t>99</t>
  </si>
  <si>
    <t xml:space="preserve">    其他政府办公厅（室）及相关机构事务</t>
  </si>
  <si>
    <t>29</t>
  </si>
  <si>
    <t xml:space="preserve">  群众团体事务</t>
  </si>
  <si>
    <t xml:space="preserve">  29</t>
  </si>
  <si>
    <t xml:space="preserve">    其他群众团体事务支出</t>
  </si>
  <si>
    <t>32</t>
  </si>
  <si>
    <t xml:space="preserve">  组织事务</t>
  </si>
  <si>
    <t xml:space="preserve">  32</t>
  </si>
  <si>
    <t xml:space="preserve">    其他组织事务支出</t>
  </si>
  <si>
    <t>38</t>
  </si>
  <si>
    <t xml:space="preserve">  市场监督管理事务</t>
  </si>
  <si>
    <t xml:space="preserve">  38</t>
  </si>
  <si>
    <t>16</t>
  </si>
  <si>
    <t xml:space="preserve">    其他市场监督管理事务</t>
  </si>
  <si>
    <t>208</t>
  </si>
  <si>
    <t>其他人力资源和社会保障管理事务支出</t>
  </si>
  <si>
    <t xml:space="preserve">  208</t>
  </si>
  <si>
    <t xml:space="preserve">  人力资源和社会保障管理事务</t>
  </si>
  <si>
    <t xml:space="preserve">    208</t>
  </si>
  <si>
    <t xml:space="preserve">  01</t>
  </si>
  <si>
    <t xml:space="preserve">    其他人力资源和社会保障管理事务支出</t>
  </si>
  <si>
    <t>02</t>
  </si>
  <si>
    <t xml:space="preserve">  民政管理事务</t>
  </si>
  <si>
    <t xml:space="preserve">  02</t>
  </si>
  <si>
    <t>08</t>
  </si>
  <si>
    <t xml:space="preserve">    基层政权和社区建设</t>
  </si>
  <si>
    <t>05</t>
  </si>
  <si>
    <t xml:space="preserve">  行政事业单位离退休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</si>
  <si>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</si>
  <si>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</si>
  <si>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</si>
  <si>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</si>
  <si>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</si>
  <si>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计划生育服务</t>
  </si>
  <si>
    <t xml:space="preserve">  210</t>
  </si>
  <si>
    <t>07</t>
  </si>
  <si>
    <t xml:space="preserve">  计划生育事务</t>
  </si>
  <si>
    <t xml:space="preserve">    210</t>
  </si>
  <si>
    <t xml:space="preserve">  07</t>
  </si>
  <si>
    <t xml:space="preserve">    计划生育服务</t>
  </si>
  <si>
    <t>212</t>
  </si>
  <si>
    <t>城管执法</t>
  </si>
  <si>
    <t xml:space="preserve">  212</t>
  </si>
  <si>
    <t xml:space="preserve">  城乡社区管理事务</t>
  </si>
  <si>
    <t xml:space="preserve">    212</t>
  </si>
  <si>
    <t>04</t>
  </si>
  <si>
    <t xml:space="preserve">    城管执法</t>
  </si>
  <si>
    <t xml:space="preserve"> 01</t>
  </si>
  <si>
    <t xml:space="preserve">    其他城乡社区支出</t>
  </si>
  <si>
    <t>收入预算总表</t>
  </si>
  <si>
    <t>单位名称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</si>
  <si>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</si>
  <si>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</si>
  <si>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</si>
  <si>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</si>
  <si>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</si>
  <si>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</si>
  <si>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</si>
  <si>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</si>
  <si>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</si>
  <si>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砂子塘街道办事处</t>
  </si>
  <si>
    <t>2021年一般公共预算支出情况表</t>
  </si>
  <si>
    <t xml:space="preserve">总计 </t>
  </si>
  <si>
    <t>一般公共服务支出</t>
  </si>
  <si>
    <t xml:space="preserve"> 03</t>
  </si>
  <si>
    <t>社会保障和就业支出</t>
  </si>
  <si>
    <t xml:space="preserve">    机关事业单位职业年检缴费支出</t>
  </si>
  <si>
    <t>医疗卫生与计划生育支出</t>
  </si>
  <si>
    <t>17</t>
  </si>
  <si>
    <t>城乡社区支出</t>
  </si>
  <si>
    <t>2021年基本支出表</t>
  </si>
  <si>
    <t>经济科目名称</t>
  </si>
  <si>
    <t>基金预算</t>
  </si>
  <si>
    <t xml:space="preserve">  基本工资</t>
  </si>
  <si>
    <t xml:space="preserve">  在职人员津补贴</t>
  </si>
  <si>
    <t xml:space="preserve">  卫生费补贴</t>
  </si>
  <si>
    <t xml:space="preserve">  特殊岗位津贴</t>
  </si>
  <si>
    <t xml:space="preserve">  奖金</t>
  </si>
  <si>
    <t xml:space="preserve">  伙食补助费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</si>
  <si>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</si>
  <si>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</si>
  <si>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</si>
  <si>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</si>
  <si>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</si>
  <si>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</si>
  <si>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</si>
  <si>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其他工资福利支出(一)</t>
  </si>
  <si>
    <t xml:space="preserve">  其他工资福利支出(二)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</si>
  <si>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</si>
  <si>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</si>
  <si>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</si>
  <si>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</si>
  <si>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</si>
  <si>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</si>
  <si>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维修(护)费</t>
  </si>
  <si>
    <t xml:space="preserve">  会议费</t>
  </si>
  <si>
    <t xml:space="preserve">  公务接待费</t>
  </si>
  <si>
    <t xml:space="preserve">  专用燃料费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</si>
  <si>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</si>
  <si>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</si>
  <si>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</si>
  <si>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</si>
  <si>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其他商品和服务支出一</t>
  </si>
  <si>
    <t xml:space="preserve">  离休金</t>
  </si>
  <si>
    <t xml:space="preserve">  离休人员补贴</t>
  </si>
  <si>
    <t xml:space="preserve">  离休人员特殊补贴</t>
  </si>
  <si>
    <t xml:space="preserve">  生活补助</t>
  </si>
  <si>
    <t xml:space="preserve">  医疗费补助</t>
  </si>
  <si>
    <t xml:space="preserve">  独生子女费</t>
  </si>
  <si>
    <t xml:space="preserve">  生活补助(三)</t>
  </si>
  <si>
    <t xml:space="preserve">  离退人员工作经费  </t>
  </si>
  <si>
    <t xml:space="preserve">  离退休人员独生子女奖励</t>
  </si>
  <si>
    <t xml:space="preserve">                              一般公共预算基本支出表</t>
  </si>
  <si>
    <t>功能科目编码</t>
  </si>
  <si>
    <t xml:space="preserve"> 功能科目名称</t>
  </si>
  <si>
    <t>基本支出（按经济科目分类）</t>
  </si>
  <si>
    <t>工资福利支出（301）</t>
  </si>
  <si>
    <t>商品和服务支出（302）</t>
  </si>
  <si>
    <t>对个人和家庭的补助（303）</t>
  </si>
  <si>
    <t>预算数</t>
  </si>
  <si>
    <t xml:space="preserve">  职工年金缴费</t>
  </si>
  <si>
    <t>0.00</t>
  </si>
  <si>
    <t>2021年预算支出表（政府预算支出经济分类）</t>
  </si>
  <si>
    <t>长沙市雨花区砂子塘街道办事处</t>
  </si>
  <si>
    <t>科目名称</t>
  </si>
  <si>
    <t>总计</t>
  </si>
  <si>
    <t xml:space="preserve">机关工资福利支出 </t>
  </si>
  <si>
    <t>房屋建筑物购建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</si>
  <si>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</si>
  <si>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</si>
  <si>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</si>
  <si>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</si>
  <si>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</si>
  <si>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公务用车购置</t>
  </si>
  <si>
    <t xml:space="preserve">对社会保险基金补助 </t>
  </si>
  <si>
    <t xml:space="preserve">住房公积金 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</si>
  <si>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</si>
  <si>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</si>
  <si>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</si>
  <si>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</si>
  <si>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</si>
  <si>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</si>
  <si>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</si>
  <si>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</si>
  <si>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</si>
  <si>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</si>
  <si>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</si>
  <si>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</si>
  <si>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</si>
  <si>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</si>
  <si>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</si>
  <si>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</si>
  <si>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</si>
  <si>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</si>
  <si>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</si>
  <si>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</si>
  <si>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</si>
  <si>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</si>
  <si>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</si>
  <si>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 xml:space="preserve">公务接待费 </t>
  </si>
  <si>
    <t>资本性支出（一）</t>
  </si>
  <si>
    <t>国外债务还本</t>
  </si>
  <si>
    <t>因公出国（境）费用</t>
  </si>
  <si>
    <t>资本性支出（二）</t>
  </si>
  <si>
    <t>转移性支出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</si>
  <si>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</si>
  <si>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</si>
  <si>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</si>
  <si>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</si>
  <si>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</si>
  <si>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</si>
  <si>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</si>
  <si>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</si>
  <si>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</si>
  <si>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</si>
  <si>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</si>
  <si>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</si>
  <si>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</si>
  <si>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</si>
  <si>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</si>
  <si>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</si>
  <si>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</si>
  <si>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</si>
  <si>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</si>
  <si>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土地征迁补偿和安置支出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</si>
  <si>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</si>
  <si>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</si>
  <si>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</si>
  <si>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</si>
  <si>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</si>
  <si>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</si>
  <si>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</si>
  <si>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</si>
  <si>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</si>
  <si>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</si>
  <si>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</si>
  <si>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2021年“三公”经费预算表</t>
  </si>
  <si>
    <t>单位名称：长沙市雨花区砂子塘街道办事处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</si>
  <si>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</si>
  <si>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</si>
  <si>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</si>
  <si>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</si>
  <si>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</si>
  <si>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其中：公务用车购置费</t>
  </si>
  <si>
    <t>其中：公务用车运行费</t>
  </si>
  <si>
    <t>说明：1、公务接待费比2020年减少0.7万。落实财政过“紧日子”要求，同城不接待。</t>
  </si>
  <si>
    <t xml:space="preserve">      2、公务用车购置及运行费与2020年持平。</t>
  </si>
  <si>
    <t xml:space="preserve">      3、“三公”经费预算比2020年减少0.7万。落实财政过“紧日子”要求，同城不接待，接待费减少0.7万</t>
  </si>
  <si>
    <t>政府性基金预算支出表</t>
  </si>
  <si>
    <t>说明:因没有政府性基金收入,所以支出数据为0</t>
  </si>
  <si>
    <t>政府性基金预算收入表</t>
  </si>
  <si>
    <t>收入总计</t>
  </si>
  <si>
    <t>项目名称</t>
  </si>
  <si>
    <t>说明:因没有政府性基金收入,所以收入数据为0</t>
  </si>
  <si>
    <t>收入</t>
  </si>
  <si>
    <t>支出</t>
  </si>
  <si>
    <t>收入合计</t>
  </si>
  <si>
    <t>支出合计</t>
  </si>
  <si>
    <t>说明:因没有政府性基金收入支出,所以收入支出数据为0</t>
  </si>
  <si>
    <r>
      <rPr>
        <b/>
        <sz val="11"/>
        <color indexed="8"/>
        <rFont val="方正仿宋简体"/>
        <charset val="134"/>
      </rPr>
      <t>收</t>
    </r>
    <r>
      <rPr>
        <b/>
        <sz val="11"/>
        <color indexed="8"/>
        <rFont val="Times New Roman"/>
        <charset val="134"/>
      </rPr>
      <t xml:space="preserve">                  </t>
    </r>
    <r>
      <rPr>
        <b/>
        <sz val="11"/>
        <color indexed="8"/>
        <rFont val="方正仿宋简体"/>
        <charset val="134"/>
      </rPr>
      <t>入</t>
    </r>
  </si>
  <si>
    <r>
      <rPr>
        <b/>
        <sz val="11"/>
        <color indexed="8"/>
        <rFont val="方正仿宋简体"/>
        <charset val="134"/>
      </rPr>
      <t>支</t>
    </r>
    <r>
      <rPr>
        <b/>
        <sz val="11"/>
        <color indexed="8"/>
        <rFont val="Times New Roman"/>
        <charset val="134"/>
      </rPr>
      <t xml:space="preserve">                  </t>
    </r>
    <r>
      <rPr>
        <b/>
        <sz val="11"/>
        <color indexed="8"/>
        <rFont val="方正仿宋简体"/>
        <charset val="134"/>
      </rPr>
      <t>出</t>
    </r>
  </si>
  <si>
    <r>
      <rPr>
        <b/>
        <sz val="11"/>
        <color indexed="8"/>
        <rFont val="方正仿宋简体"/>
        <charset val="134"/>
      </rPr>
      <t>项</t>
    </r>
    <r>
      <rPr>
        <b/>
        <sz val="11"/>
        <color indexed="8"/>
        <rFont val="Times New Roman"/>
        <charset val="134"/>
      </rPr>
      <t xml:space="preserve">          </t>
    </r>
    <r>
      <rPr>
        <b/>
        <sz val="11"/>
        <color indexed="8"/>
        <rFont val="方正仿宋简体"/>
        <charset val="134"/>
      </rPr>
      <t>目</t>
    </r>
  </si>
  <si>
    <t>国有资本经营收入</t>
  </si>
  <si>
    <t>国有资本经营支出</t>
  </si>
  <si>
    <t>上年结余</t>
  </si>
  <si>
    <t>支出总计</t>
  </si>
  <si>
    <t>说明:因没有国有资本经营收入,所以本表数据为0</t>
  </si>
  <si>
    <t>说明:因没有国有资本经营支出,所以本表数据为0</t>
  </si>
  <si>
    <t>2021年项目支出绩效目标简表</t>
  </si>
  <si>
    <t>填报单位：雨花区砂子塘街道办事处</t>
  </si>
  <si>
    <t>金额：万元</t>
  </si>
  <si>
    <t>项目属性</t>
  </si>
  <si>
    <t>项目金额</t>
  </si>
  <si>
    <t>项目资金总额及构成</t>
  </si>
  <si>
    <t>立项依据</t>
  </si>
  <si>
    <t>长期绩效目标</t>
  </si>
  <si>
    <t>年度绩效目标</t>
  </si>
  <si>
    <t>实施保障措施</t>
  </si>
  <si>
    <t>党建专项</t>
  </si>
  <si>
    <t>经常性专项</t>
  </si>
  <si>
    <t>总额：62万元，其中：党建专项41万元、工青妇专项9万元、食安配套专项12万。</t>
  </si>
  <si>
    <t>街道按直管党员2555人，160元/人，配套党建专项41万；街道按常住人口6万，2元/人，配套食安专项12万；工青妇专项9万元。</t>
  </si>
  <si>
    <t>加强基层党的建设，做好民生服务工作。</t>
  </si>
  <si>
    <t>下拨8个社区党建专项经费；落实食品安全工作；完成工青妇专项工作。</t>
  </si>
  <si>
    <t>专款专用</t>
  </si>
  <si>
    <t>社区运行</t>
  </si>
  <si>
    <t>总额：140万元，其中：社区运行经费140万。</t>
  </si>
  <si>
    <t>街道按8个社区，17.5万/个社区，配套社区运行经费140万</t>
  </si>
  <si>
    <t>深化街道机制改革，整合社区资源，强化社区功能，完善社区基础设施和服务体系。</t>
  </si>
  <si>
    <t>保社区运转，保障社区员额管理人员。</t>
  </si>
  <si>
    <t>综治巡防和街道两保</t>
  </si>
  <si>
    <t>总额：120万元，其中：综治巡防员人员经费80万，街道两保站人员经费40万。</t>
  </si>
  <si>
    <t>按综治巡防队员40人，2万/人，配套综治巡防人员经费80万，社保站7人，按5.7万/人，配套社保人员经费40万。</t>
  </si>
  <si>
    <t>深化街道机制改革，做好民生服务工作。</t>
  </si>
  <si>
    <t>保障综治巡防队员及街道两保人员工资福利支出。</t>
  </si>
  <si>
    <t>流动人口管理</t>
  </si>
  <si>
    <t>总额9万，其中计算流管员人员经费9万。</t>
  </si>
  <si>
    <t>街道按计生流管员6人，1.5万/人，配套技生流管人员经费9万。</t>
  </si>
  <si>
    <t>加强流动人口管理</t>
  </si>
  <si>
    <t>保障计生流管员的工资及福利支出。</t>
  </si>
  <si>
    <t>城管协管和城管特勤</t>
  </si>
  <si>
    <t>总额108万，其中：城管协管人员经费86万，城管中队特勤队员配套经费22万。</t>
  </si>
  <si>
    <t>街道按城管协管员54人，1.6万/人，配套城管协管人员经费86万；城管中队特勤队员11人，2万/人，配套特勤队员人员经费22万。</t>
  </si>
  <si>
    <t>加强城乡社区管理，全面提高城市管理水平。</t>
  </si>
  <si>
    <t>保障城管协管员工资及福利支出。保障城管中队特勤队员配套支出。</t>
  </si>
  <si>
    <t>城市管理专项</t>
  </si>
  <si>
    <t>总额：200万元，其中：社区城乡建设经费190万，扶贫10万。</t>
  </si>
  <si>
    <t>2021年街道预算编制申报表</t>
  </si>
  <si>
    <t>强化品质街区建设，深入推进城乡环境综合整治，努力创造干净整洁有序的市容环境。完成扶贫任务。</t>
  </si>
  <si>
    <t>加强市容秩序分类管理，建立高效常态化机制，社区运行，网格化管理落到实处。</t>
  </si>
  <si>
    <t>按预算用途使用</t>
  </si>
  <si>
    <t>综合治理专项</t>
  </si>
  <si>
    <t>总额：180万元，其中：公共安全180万。</t>
  </si>
  <si>
    <t>维护公共安全，监督执法管理，动员社会参与，加强维护辖区公共安全职责。</t>
  </si>
  <si>
    <t>确保安全生产“零事故、零死亡”，综治信访零上访。</t>
  </si>
  <si>
    <t>公共服务专项</t>
  </si>
  <si>
    <t>总额：350万元，其中：劳务派遣及其他人员经费224万，后勤及物业管理126万。</t>
  </si>
  <si>
    <t>统筹区域发展，组织公共服务，实施公共管理，加强辖区内与居民密切相关的行政审批和公共服务事项的组织实施。</t>
  </si>
  <si>
    <t>保障街道劳务派遣人员经费，保障后勤供给。完成公共服务各项工作任务。</t>
  </si>
  <si>
    <t>（2021年度）</t>
  </si>
  <si>
    <t>填报单位（盖章）：长沙市雨花区砂子塘街道办事处</t>
  </si>
  <si>
    <t>填报日期：2021年1月18日</t>
  </si>
  <si>
    <t>年度预算申请</t>
  </si>
  <si>
    <t xml:space="preserve"> 资金总额：</t>
  </si>
  <si>
    <t xml:space="preserve"> 按收入性质分：</t>
  </si>
  <si>
    <t>按支出性质分：</t>
  </si>
  <si>
    <t xml:space="preserve"> 其中：公共预算拨款：</t>
  </si>
  <si>
    <t>其中：基本支出：</t>
  </si>
  <si>
    <t xml:space="preserve">     政府性基金拨款：</t>
  </si>
  <si>
    <t xml:space="preserve">      项目支出：</t>
  </si>
  <si>
    <t xml:space="preserve">     纳入专户管理的非税收入拨款：</t>
  </si>
  <si>
    <t xml:space="preserve">     其他资金：</t>
  </si>
  <si>
    <t>部门职能职责概述</t>
  </si>
  <si>
    <t>街道党工委是区委的派出机关，是辖区内各项工作的领导核心；街道办事处是区人民政府的派出机关，依法行使相应的政府管理和服务职能。
1、加强党的建设。落实基层党建工作责任制，统筹街道和社区区域化党建，加强非公有制经济组织和社会组织党建工作，实现党的组织和工作全覆盖。
2、统筹区域发展。统筹落实辖区发展的重大决策和建设规划，负责优化发展环境、采集企业信息、服务辖区企业、促进项目发展等工作。
3、组织公共服务。组织实施与居民生活密切相关的各项公共服务，落实人力资源社会保障、民政、教育、文化、体育、卫生计生等领域相关法规政策。
4、实施公共管理。组织领导和综合协调辖区内城市管理、人口管理、文明创建等地区性、综合性社会管理工作。
5、维护公共安全。承担辖区内社会治安综合治理、安全生产等有关工作，接待群众来信来访，反映社情民意，化解矛盾纠纷等。
  6、监督执法管理。对辖区内各类行政执法工作进行统筹协调，组织开展群众监督和社会监督。
7、动员社会参与。动员辖区内各类单位、社会组织、社区居民等社会力量参与社区治理，为社区发展服务。
 8、保障社区自治。指导社区居委会建设，健全社区自治平台，组织驻区单位和社区居民参与社区建设、管理。</t>
  </si>
  <si>
    <t>整体绩效目标</t>
  </si>
  <si>
    <t>整体绩效目标：1.加强基层党的建设。
2.优化营商环境。
3.深化街道机制改革。
4.强化品质街区建设。
5.做好民生服务工程。</t>
  </si>
  <si>
    <t>部门整体支出年度绩效指标</t>
  </si>
  <si>
    <t>产出指标</t>
  </si>
  <si>
    <t>产出指标：部门整体支出支付进度:100%</t>
  </si>
  <si>
    <t>效益指标</t>
  </si>
  <si>
    <t>效益指标：确保地方发展，维护社会平安稳定，建设“砂子塘幸福家”，让社会公众或服务对象满意。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</si>
</sst>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,##0.00_ "/>
    <numFmt numFmtId="178" formatCode="0.00_);[Red]\(0.00\)"/>
    <numFmt numFmtId="179" formatCode="#,##0.00;[Red]#,##0.00"/>
    <numFmt numFmtId="180" formatCode="#,##0.0_ "/>
  </numFmts>
  <fonts count="5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5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indexed="8"/>
      <name val="仿宋_GB2312"/>
      <charset val="134"/>
    </font>
    <font>
      <sz val="10.5"/>
      <color theme="1"/>
      <name val="宋体"/>
      <charset val="134"/>
    </font>
    <font>
      <b/>
      <sz val="16"/>
      <color indexed="8"/>
      <name val="方正小标宋简体"/>
      <charset val="134"/>
    </font>
    <font>
      <sz val="11"/>
      <color indexed="8"/>
      <name val="方正仿宋简体"/>
      <charset val="134"/>
    </font>
    <font>
      <b/>
      <sz val="11"/>
      <color indexed="8"/>
      <name val="方正仿宋简体"/>
      <charset val="134"/>
    </font>
    <font>
      <sz val="11"/>
      <color indexed="8"/>
      <name val="Times New Roman"/>
      <charset val="134"/>
    </font>
    <font>
      <b/>
      <sz val="16"/>
      <color indexed="8"/>
      <name val="宋体"/>
      <charset val="134"/>
    </font>
    <font>
      <b/>
      <sz val="16"/>
      <name val="宋体"/>
      <charset val="134"/>
    </font>
    <font>
      <b/>
      <sz val="20"/>
      <name val="黑体"/>
      <charset val="134"/>
    </font>
    <font>
      <sz val="11"/>
      <color indexed="10"/>
      <name val="宋体"/>
      <charset val="134"/>
    </font>
    <font>
      <b/>
      <sz val="16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黑体"/>
      <charset val="134"/>
    </font>
    <font>
      <sz val="9"/>
      <color indexed="10"/>
      <name val="宋体"/>
      <charset val="134"/>
    </font>
    <font>
      <sz val="11"/>
      <color indexed="8"/>
      <name val="仿宋_GB2312"/>
      <charset val="134"/>
    </font>
    <font>
      <sz val="18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9" borderId="29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9" fontId="41" fillId="0" borderId="0" applyFon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2" fillId="13" borderId="32" applyNumberFormat="0" applyAlignment="0" applyProtection="0">
      <alignment vertical="center"/>
    </xf>
    <xf numFmtId="0" fontId="43" fillId="13" borderId="28" applyNumberFormat="0" applyAlignment="0" applyProtection="0">
      <alignment vertical="center"/>
    </xf>
    <xf numFmtId="0" fontId="44" fillId="14" borderId="33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1" fillId="0" borderId="0">
      <alignment vertical="center"/>
    </xf>
    <xf numFmtId="0" fontId="46" fillId="0" borderId="35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7" fillId="0" borderId="0"/>
    <xf numFmtId="0" fontId="29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2" fontId="27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3" applyNumberFormat="1" applyFont="1" applyFill="1" applyAlignment="1" applyProtection="1">
      <alignment horizontal="center" vertical="center"/>
    </xf>
    <xf numFmtId="0" fontId="3" fillId="0" borderId="0" xfId="53" applyFont="1" applyAlignment="1">
      <alignment horizontal="center"/>
    </xf>
    <xf numFmtId="0" fontId="4" fillId="0" borderId="0" xfId="53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53" applyFont="1" applyAlignment="1">
      <alignment horizontal="left" vertical="center"/>
    </xf>
    <xf numFmtId="0" fontId="4" fillId="0" borderId="0" xfId="53" applyFont="1" applyAlignment="1">
      <alignment horizontal="right" vertical="center"/>
    </xf>
    <xf numFmtId="0" fontId="6" fillId="2" borderId="1" xfId="53" applyFont="1" applyFill="1" applyBorder="1" applyAlignment="1">
      <alignment horizontal="center" vertical="center"/>
    </xf>
    <xf numFmtId="49" fontId="6" fillId="2" borderId="2" xfId="53" applyNumberFormat="1" applyFont="1" applyFill="1" applyBorder="1" applyAlignment="1" applyProtection="1">
      <alignment vertical="center"/>
    </xf>
    <xf numFmtId="49" fontId="6" fillId="2" borderId="3" xfId="53" applyNumberFormat="1" applyFont="1" applyFill="1" applyBorder="1" applyAlignment="1" applyProtection="1"/>
    <xf numFmtId="49" fontId="6" fillId="2" borderId="4" xfId="53" applyNumberFormat="1" applyFont="1" applyFill="1" applyBorder="1" applyAlignment="1" applyProtection="1"/>
    <xf numFmtId="0" fontId="6" fillId="0" borderId="2" xfId="53" applyNumberFormat="1" applyFont="1" applyFill="1" applyBorder="1" applyAlignment="1" applyProtection="1">
      <alignment horizontal="center" vertical="center"/>
    </xf>
    <xf numFmtId="0" fontId="6" fillId="2" borderId="5" xfId="53" applyNumberFormat="1" applyFont="1" applyFill="1" applyBorder="1" applyAlignment="1" applyProtection="1">
      <alignment vertical="center"/>
    </xf>
    <xf numFmtId="4" fontId="6" fillId="2" borderId="2" xfId="53" applyNumberFormat="1" applyFont="1" applyFill="1" applyBorder="1" applyAlignment="1" applyProtection="1">
      <alignment vertical="center"/>
    </xf>
    <xf numFmtId="49" fontId="6" fillId="2" borderId="6" xfId="53" applyNumberFormat="1" applyFont="1" applyFill="1" applyBorder="1" applyAlignment="1" applyProtection="1">
      <alignment vertical="center"/>
    </xf>
    <xf numFmtId="49" fontId="6" fillId="2" borderId="7" xfId="53" applyNumberFormat="1" applyFont="1" applyFill="1" applyBorder="1" applyAlignment="1" applyProtection="1">
      <alignment vertical="center"/>
    </xf>
    <xf numFmtId="0" fontId="6" fillId="0" borderId="8" xfId="53" applyNumberFormat="1" applyFont="1" applyFill="1" applyBorder="1" applyAlignment="1" applyProtection="1">
      <alignment horizontal="left" vertical="center"/>
    </xf>
    <xf numFmtId="4" fontId="6" fillId="2" borderId="9" xfId="53" applyNumberFormat="1" applyFont="1" applyFill="1" applyBorder="1" applyAlignment="1" applyProtection="1">
      <alignment vertical="center" wrapText="1"/>
    </xf>
    <xf numFmtId="0" fontId="6" fillId="0" borderId="10" xfId="53" applyFont="1" applyBorder="1" applyAlignment="1">
      <alignment vertical="center"/>
    </xf>
    <xf numFmtId="0" fontId="6" fillId="2" borderId="9" xfId="53" applyNumberFormat="1" applyFont="1" applyFill="1" applyBorder="1" applyAlignment="1" applyProtection="1">
      <alignment horizontal="left" vertical="center"/>
    </xf>
    <xf numFmtId="0" fontId="6" fillId="2" borderId="1" xfId="53" applyNumberFormat="1" applyFont="1" applyFill="1" applyBorder="1" applyAlignment="1" applyProtection="1">
      <alignment horizontal="left" vertical="center"/>
    </xf>
    <xf numFmtId="0" fontId="6" fillId="2" borderId="6" xfId="53" applyFont="1" applyFill="1" applyBorder="1" applyAlignment="1">
      <alignment vertical="center"/>
    </xf>
    <xf numFmtId="4" fontId="6" fillId="2" borderId="9" xfId="53" applyNumberFormat="1" applyFont="1" applyFill="1" applyBorder="1" applyAlignment="1" applyProtection="1">
      <alignment vertical="center"/>
    </xf>
    <xf numFmtId="4" fontId="6" fillId="2" borderId="11" xfId="53" applyNumberFormat="1" applyFont="1" applyFill="1" applyBorder="1" applyAlignment="1" applyProtection="1">
      <alignment vertical="center"/>
    </xf>
    <xf numFmtId="0" fontId="6" fillId="2" borderId="7" xfId="53" applyFont="1" applyFill="1" applyBorder="1" applyAlignment="1">
      <alignment vertical="center"/>
    </xf>
    <xf numFmtId="0" fontId="6" fillId="2" borderId="10" xfId="53" applyFont="1" applyFill="1" applyBorder="1" applyAlignment="1">
      <alignment vertical="center"/>
    </xf>
    <xf numFmtId="0" fontId="6" fillId="2" borderId="4" xfId="53" applyFont="1" applyFill="1" applyBorder="1" applyAlignment="1">
      <alignment vertical="center"/>
    </xf>
    <xf numFmtId="0" fontId="6" fillId="2" borderId="9" xfId="53" applyFont="1" applyFill="1" applyBorder="1" applyAlignment="1">
      <alignment vertical="center"/>
    </xf>
    <xf numFmtId="0" fontId="6" fillId="2" borderId="5" xfId="53" applyFont="1" applyFill="1" applyBorder="1" applyAlignment="1">
      <alignment horizontal="center" vertical="center" wrapText="1"/>
    </xf>
    <xf numFmtId="49" fontId="7" fillId="2" borderId="9" xfId="53" applyNumberFormat="1" applyFont="1" applyFill="1" applyBorder="1" applyAlignment="1" applyProtection="1">
      <alignment horizontal="left" vertical="center" wrapText="1"/>
    </xf>
    <xf numFmtId="49" fontId="6" fillId="2" borderId="9" xfId="53" applyNumberFormat="1" applyFont="1" applyFill="1" applyBorder="1" applyAlignment="1" applyProtection="1">
      <alignment horizontal="left" vertical="center" wrapText="1"/>
    </xf>
    <xf numFmtId="0" fontId="6" fillId="2" borderId="2" xfId="53" applyFont="1" applyFill="1" applyBorder="1" applyAlignment="1">
      <alignment horizontal="center" vertical="center" wrapText="1"/>
    </xf>
    <xf numFmtId="49" fontId="6" fillId="2" borderId="11" xfId="53" applyNumberFormat="1" applyFont="1" applyFill="1" applyBorder="1" applyAlignment="1" applyProtection="1">
      <alignment horizontal="left" vertical="center" wrapText="1"/>
    </xf>
    <xf numFmtId="0" fontId="6" fillId="0" borderId="11" xfId="23" applyNumberFormat="1" applyFont="1" applyFill="1" applyBorder="1" applyAlignment="1" applyProtection="1">
      <alignment horizontal="center" vertical="center" wrapText="1"/>
    </xf>
    <xf numFmtId="49" fontId="6" fillId="2" borderId="5" xfId="53" applyNumberFormat="1" applyFont="1" applyFill="1" applyBorder="1" applyAlignment="1">
      <alignment horizontal="left" vertical="center" wrapText="1"/>
    </xf>
    <xf numFmtId="49" fontId="6" fillId="2" borderId="2" xfId="53" applyNumberFormat="1" applyFont="1" applyFill="1" applyBorder="1" applyAlignment="1">
      <alignment horizontal="left" vertical="center" wrapText="1"/>
    </xf>
    <xf numFmtId="0" fontId="7" fillId="0" borderId="0" xfId="53"/>
    <xf numFmtId="0" fontId="7" fillId="0" borderId="0" xfId="53" applyFill="1"/>
    <xf numFmtId="0" fontId="2" fillId="0" borderId="0" xfId="53" applyNumberFormat="1" applyFont="1" applyFill="1" applyAlignment="1" applyProtection="1">
      <alignment horizontal="center"/>
    </xf>
    <xf numFmtId="0" fontId="7" fillId="2" borderId="0" xfId="53" applyFont="1" applyFill="1" applyAlignment="1">
      <alignment vertical="center"/>
    </xf>
    <xf numFmtId="0" fontId="7" fillId="2" borderId="0" xfId="53" applyFill="1"/>
    <xf numFmtId="0" fontId="7" fillId="2" borderId="0" xfId="53" applyFill="1" applyAlignment="1">
      <alignment horizontal="right" vertical="center"/>
    </xf>
    <xf numFmtId="0" fontId="4" fillId="0" borderId="9" xfId="53" applyFont="1" applyFill="1" applyBorder="1" applyAlignment="1">
      <alignment horizontal="center" vertical="center"/>
    </xf>
    <xf numFmtId="0" fontId="4" fillId="0" borderId="1" xfId="53" applyFont="1" applyBorder="1" applyAlignment="1">
      <alignment horizontal="center" vertical="center"/>
    </xf>
    <xf numFmtId="4" fontId="4" fillId="0" borderId="9" xfId="53" applyNumberFormat="1" applyFont="1" applyFill="1" applyBorder="1" applyAlignment="1" applyProtection="1">
      <alignment horizontal="center" vertical="center"/>
    </xf>
    <xf numFmtId="0" fontId="4" fillId="0" borderId="4" xfId="53" applyFont="1" applyBorder="1" applyAlignment="1">
      <alignment horizontal="center" vertical="center"/>
    </xf>
    <xf numFmtId="0" fontId="4" fillId="0" borderId="9" xfId="53" applyFont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53" applyFont="1" applyBorder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49" fontId="7" fillId="2" borderId="11" xfId="0" applyNumberFormat="1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49" fontId="7" fillId="2" borderId="7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" fontId="7" fillId="2" borderId="11" xfId="0" applyNumberFormat="1" applyFont="1" applyFill="1" applyBorder="1" applyAlignment="1" applyProtection="1">
      <alignment horizontal="center" vertical="center" wrapText="1"/>
    </xf>
    <xf numFmtId="0" fontId="7" fillId="0" borderId="11" xfId="53" applyFill="1" applyBorder="1"/>
    <xf numFmtId="0" fontId="1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horizontal="justify" vertical="center"/>
    </xf>
    <xf numFmtId="0" fontId="7" fillId="0" borderId="11" xfId="53" applyFont="1" applyFill="1" applyBorder="1"/>
    <xf numFmtId="0" fontId="9" fillId="0" borderId="0" xfId="0" applyFont="1" applyAlignment="1">
      <alignment horizontal="justify" vertical="center"/>
    </xf>
    <xf numFmtId="0" fontId="7" fillId="0" borderId="0" xfId="53" applyFont="1" applyFill="1"/>
    <xf numFmtId="0" fontId="10" fillId="0" borderId="0" xfId="33" applyFont="1" applyAlignment="1">
      <alignment horizontal="center" vertical="center"/>
    </xf>
    <xf numFmtId="0" fontId="11" fillId="0" borderId="0" xfId="33" applyFont="1" applyAlignment="1">
      <alignment horizontal="right" vertical="center"/>
    </xf>
    <xf numFmtId="0" fontId="12" fillId="0" borderId="11" xfId="33" applyFont="1" applyBorder="1" applyAlignment="1">
      <alignment horizontal="center" vertical="center"/>
    </xf>
    <xf numFmtId="0" fontId="11" fillId="0" borderId="11" xfId="33" applyFont="1" applyBorder="1" applyAlignment="1">
      <alignment horizontal="left" vertical="center"/>
    </xf>
    <xf numFmtId="0" fontId="13" fillId="0" borderId="11" xfId="33" applyFont="1" applyBorder="1" applyAlignment="1">
      <alignment horizontal="center" vertical="center"/>
    </xf>
    <xf numFmtId="0" fontId="13" fillId="0" borderId="11" xfId="33" applyFont="1" applyBorder="1" applyAlignment="1">
      <alignment horizontal="left" vertical="center"/>
    </xf>
    <xf numFmtId="0" fontId="12" fillId="0" borderId="11" xfId="33" applyFont="1" applyBorder="1" applyAlignment="1">
      <alignment horizontal="left" vertical="center"/>
    </xf>
    <xf numFmtId="0" fontId="13" fillId="0" borderId="11" xfId="33" applyFont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5" fillId="2" borderId="0" xfId="14" applyNumberFormat="1" applyFont="1" applyFill="1" applyAlignment="1" applyProtection="1">
      <alignment horizontal="center" vertical="center"/>
    </xf>
    <xf numFmtId="0" fontId="6" fillId="0" borderId="0" xfId="14" applyFont="1" applyFill="1" applyAlignment="1">
      <alignment horizontal="left" vertical="center"/>
    </xf>
    <xf numFmtId="0" fontId="6" fillId="0" borderId="0" xfId="14" applyFont="1" applyFill="1" applyBorder="1" applyAlignment="1">
      <alignment horizontal="left" vertical="center"/>
    </xf>
    <xf numFmtId="0" fontId="6" fillId="2" borderId="0" xfId="14" applyNumberFormat="1" applyFont="1" applyFill="1" applyAlignment="1">
      <alignment vertical="center"/>
    </xf>
    <xf numFmtId="0" fontId="6" fillId="0" borderId="11" xfId="14" applyNumberFormat="1" applyFont="1" applyFill="1" applyBorder="1" applyAlignment="1">
      <alignment horizontal="centerContinuous" vertical="center"/>
    </xf>
    <xf numFmtId="176" fontId="6" fillId="0" borderId="11" xfId="14" applyNumberFormat="1" applyFont="1" applyFill="1" applyBorder="1" applyAlignment="1" applyProtection="1">
      <alignment horizontal="center" vertical="center"/>
    </xf>
    <xf numFmtId="0" fontId="6" fillId="0" borderId="11" xfId="14" applyNumberFormat="1" applyFont="1" applyFill="1" applyBorder="1" applyAlignment="1" applyProtection="1">
      <alignment horizontal="center" vertical="center"/>
    </xf>
    <xf numFmtId="0" fontId="6" fillId="0" borderId="11" xfId="14" applyNumberFormat="1" applyFont="1" applyFill="1" applyBorder="1" applyAlignment="1">
      <alignment horizontal="center" vertical="center"/>
    </xf>
    <xf numFmtId="49" fontId="6" fillId="0" borderId="11" xfId="14" applyNumberFormat="1" applyFont="1" applyFill="1" applyBorder="1" applyAlignment="1" applyProtection="1">
      <alignment vertical="center"/>
    </xf>
    <xf numFmtId="0" fontId="6" fillId="0" borderId="11" xfId="14" applyNumberFormat="1" applyFont="1" applyFill="1" applyBorder="1" applyAlignment="1" applyProtection="1">
      <alignment vertical="center" wrapText="1"/>
    </xf>
    <xf numFmtId="177" fontId="6" fillId="0" borderId="11" xfId="14" applyNumberFormat="1" applyFont="1" applyFill="1" applyBorder="1" applyAlignment="1" applyProtection="1">
      <alignment horizontal="right" vertical="center"/>
    </xf>
    <xf numFmtId="0" fontId="0" fillId="0" borderId="0" xfId="0" applyFont="1">
      <alignment vertical="center"/>
    </xf>
    <xf numFmtId="0" fontId="6" fillId="0" borderId="12" xfId="14" applyFont="1" applyFill="1" applyBorder="1" applyAlignment="1">
      <alignment horizontal="left" vertical="center"/>
    </xf>
    <xf numFmtId="0" fontId="6" fillId="2" borderId="0" xfId="14" applyNumberFormat="1" applyFont="1" applyFill="1" applyAlignment="1">
      <alignment horizontal="right" vertical="center"/>
    </xf>
    <xf numFmtId="0" fontId="6" fillId="0" borderId="2" xfId="14" applyNumberFormat="1" applyFont="1" applyFill="1" applyBorder="1" applyAlignment="1">
      <alignment horizontal="centerContinuous" vertical="center"/>
    </xf>
    <xf numFmtId="0" fontId="6" fillId="0" borderId="6" xfId="14" applyNumberFormat="1" applyFont="1" applyFill="1" applyBorder="1" applyAlignment="1" applyProtection="1">
      <alignment horizontal="center" vertical="center"/>
    </xf>
    <xf numFmtId="0" fontId="6" fillId="0" borderId="2" xfId="14" applyNumberFormat="1" applyFont="1" applyFill="1" applyBorder="1" applyAlignment="1" applyProtection="1">
      <alignment horizontal="center" vertical="center" wrapText="1"/>
    </xf>
    <xf numFmtId="0" fontId="6" fillId="0" borderId="2" xfId="14" applyNumberFormat="1" applyFont="1" applyFill="1" applyBorder="1" applyAlignment="1">
      <alignment horizontal="center" vertical="center"/>
    </xf>
    <xf numFmtId="0" fontId="6" fillId="0" borderId="9" xfId="14" applyNumberFormat="1" applyFont="1" applyFill="1" applyBorder="1" applyAlignment="1">
      <alignment horizontal="center" vertical="center"/>
    </xf>
    <xf numFmtId="0" fontId="6" fillId="0" borderId="8" xfId="14" applyNumberFormat="1" applyFont="1" applyFill="1" applyBorder="1" applyAlignment="1">
      <alignment horizontal="center" vertical="center"/>
    </xf>
    <xf numFmtId="0" fontId="6" fillId="0" borderId="10" xfId="14" applyNumberFormat="1" applyFont="1" applyFill="1" applyBorder="1" applyAlignment="1">
      <alignment horizontal="center" vertical="center"/>
    </xf>
    <xf numFmtId="49" fontId="6" fillId="0" borderId="2" xfId="14" applyNumberFormat="1" applyFont="1" applyFill="1" applyBorder="1" applyAlignment="1" applyProtection="1">
      <alignment vertical="center"/>
    </xf>
    <xf numFmtId="177" fontId="6" fillId="0" borderId="2" xfId="14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49" fontId="6" fillId="0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53" applyNumberFormat="1" applyFont="1" applyFill="1" applyAlignment="1" applyProtection="1">
      <alignment horizontal="center" vertical="center"/>
    </xf>
    <xf numFmtId="0" fontId="19" fillId="0" borderId="0" xfId="53" applyFont="1" applyFill="1" applyAlignment="1">
      <alignment horizontal="left" vertical="center"/>
    </xf>
    <xf numFmtId="0" fontId="19" fillId="0" borderId="0" xfId="53" applyFont="1" applyAlignment="1">
      <alignment vertical="center"/>
    </xf>
    <xf numFmtId="0" fontId="20" fillId="0" borderId="11" xfId="53" applyFont="1" applyFill="1" applyBorder="1" applyAlignment="1">
      <alignment horizontal="center" vertical="center" wrapText="1"/>
    </xf>
    <xf numFmtId="0" fontId="19" fillId="0" borderId="11" xfId="53" applyNumberFormat="1" applyFont="1" applyFill="1" applyBorder="1" applyAlignment="1" applyProtection="1">
      <alignment horizontal="center" vertical="center"/>
    </xf>
    <xf numFmtId="0" fontId="20" fillId="0" borderId="9" xfId="53" applyNumberFormat="1" applyFont="1" applyFill="1" applyBorder="1" applyAlignment="1" applyProtection="1">
      <alignment horizontal="center" vertical="center" wrapText="1"/>
    </xf>
    <xf numFmtId="49" fontId="20" fillId="0" borderId="9" xfId="53" applyNumberFormat="1" applyFont="1" applyFill="1" applyBorder="1" applyAlignment="1" applyProtection="1">
      <alignment horizontal="center" vertical="center" wrapText="1"/>
    </xf>
    <xf numFmtId="0" fontId="20" fillId="0" borderId="9" xfId="53" applyFont="1" applyFill="1" applyBorder="1" applyAlignment="1">
      <alignment horizontal="center" vertical="center" wrapText="1"/>
    </xf>
    <xf numFmtId="0" fontId="19" fillId="0" borderId="9" xfId="53" applyNumberFormat="1" applyFont="1" applyFill="1" applyBorder="1" applyAlignment="1" applyProtection="1">
      <alignment horizontal="center" vertical="center"/>
    </xf>
    <xf numFmtId="0" fontId="20" fillId="0" borderId="11" xfId="53" applyNumberFormat="1" applyFont="1" applyFill="1" applyBorder="1" applyAlignment="1" applyProtection="1">
      <alignment horizontal="center" vertical="center" wrapText="1"/>
    </xf>
    <xf numFmtId="0" fontId="20" fillId="0" borderId="2" xfId="53" applyNumberFormat="1" applyFont="1" applyFill="1" applyBorder="1" applyAlignment="1" applyProtection="1">
      <alignment horizontal="center" vertical="center" wrapText="1"/>
    </xf>
    <xf numFmtId="179" fontId="19" fillId="0" borderId="2" xfId="53" applyNumberFormat="1" applyFont="1" applyFill="1" applyBorder="1" applyAlignment="1" applyProtection="1">
      <alignment horizontal="center" vertical="center"/>
    </xf>
    <xf numFmtId="179" fontId="19" fillId="0" borderId="6" xfId="53" applyNumberFormat="1" applyFont="1" applyFill="1" applyBorder="1" applyAlignment="1" applyProtection="1">
      <alignment horizontal="center" vertical="center"/>
    </xf>
    <xf numFmtId="0" fontId="19" fillId="0" borderId="6" xfId="53" applyNumberFormat="1" applyFont="1" applyFill="1" applyBorder="1" applyAlignment="1" applyProtection="1"/>
    <xf numFmtId="0" fontId="19" fillId="0" borderId="3" xfId="53" applyNumberFormat="1" applyFont="1" applyFill="1" applyBorder="1" applyAlignment="1" applyProtection="1"/>
    <xf numFmtId="0" fontId="19" fillId="0" borderId="13" xfId="53" applyFont="1" applyFill="1" applyBorder="1" applyAlignment="1">
      <alignment horizontal="left" vertical="center" wrapText="1"/>
    </xf>
    <xf numFmtId="49" fontId="19" fillId="0" borderId="13" xfId="53" applyNumberFormat="1" applyFont="1" applyFill="1" applyBorder="1" applyAlignment="1">
      <alignment horizontal="left" vertical="center" wrapText="1"/>
    </xf>
    <xf numFmtId="0" fontId="19" fillId="0" borderId="14" xfId="53" applyFont="1" applyFill="1" applyBorder="1" applyAlignment="1">
      <alignment vertical="center" wrapText="1"/>
    </xf>
    <xf numFmtId="179" fontId="19" fillId="0" borderId="8" xfId="53" applyNumberFormat="1" applyFont="1" applyFill="1" applyBorder="1" applyAlignment="1" applyProtection="1">
      <alignment horizontal="center" vertical="center" wrapText="1"/>
    </xf>
    <xf numFmtId="0" fontId="19" fillId="0" borderId="15" xfId="53" applyFont="1" applyFill="1" applyBorder="1" applyAlignment="1">
      <alignment horizontal="left" vertical="center" wrapText="1"/>
    </xf>
    <xf numFmtId="179" fontId="19" fillId="0" borderId="9" xfId="53" applyNumberFormat="1" applyFont="1" applyFill="1" applyBorder="1" applyAlignment="1" applyProtection="1">
      <alignment horizontal="center" vertical="center" wrapText="1"/>
    </xf>
    <xf numFmtId="0" fontId="19" fillId="0" borderId="16" xfId="53" applyFont="1" applyFill="1" applyBorder="1" applyAlignment="1">
      <alignment horizontal="left" vertical="center" wrapText="1"/>
    </xf>
    <xf numFmtId="49" fontId="19" fillId="0" borderId="16" xfId="53" applyNumberFormat="1" applyFont="1" applyFill="1" applyBorder="1" applyAlignment="1">
      <alignment horizontal="left" vertical="center" wrapText="1"/>
    </xf>
    <xf numFmtId="0" fontId="19" fillId="0" borderId="17" xfId="53" applyFont="1" applyFill="1" applyBorder="1" applyAlignment="1">
      <alignment vertical="center" wrapText="1"/>
    </xf>
    <xf numFmtId="0" fontId="19" fillId="0" borderId="18" xfId="53" applyFont="1" applyFill="1" applyBorder="1" applyAlignment="1">
      <alignment horizontal="left" vertical="center" wrapText="1"/>
    </xf>
    <xf numFmtId="0" fontId="19" fillId="0" borderId="0" xfId="53" applyFont="1" applyFill="1" applyAlignment="1">
      <alignment vertical="center"/>
    </xf>
    <xf numFmtId="0" fontId="19" fillId="0" borderId="2" xfId="53" applyFont="1" applyFill="1" applyBorder="1" applyAlignment="1">
      <alignment vertical="center"/>
    </xf>
    <xf numFmtId="0" fontId="19" fillId="0" borderId="19" xfId="53" applyFont="1" applyFill="1" applyBorder="1" applyAlignment="1">
      <alignment horizontal="left" vertical="center" wrapText="1"/>
    </xf>
    <xf numFmtId="49" fontId="19" fillId="0" borderId="19" xfId="53" applyNumberFormat="1" applyFont="1" applyFill="1" applyBorder="1" applyAlignment="1">
      <alignment horizontal="left" vertical="center" wrapText="1"/>
    </xf>
    <xf numFmtId="0" fontId="19" fillId="0" borderId="20" xfId="53" applyFont="1" applyFill="1" applyBorder="1" applyAlignment="1">
      <alignment vertical="center" wrapText="1"/>
    </xf>
    <xf numFmtId="0" fontId="19" fillId="0" borderId="2" xfId="53" applyFont="1" applyFill="1" applyBorder="1" applyAlignment="1">
      <alignment vertical="center" wrapText="1"/>
    </xf>
    <xf numFmtId="0" fontId="19" fillId="0" borderId="21" xfId="53" applyFont="1" applyFill="1" applyBorder="1" applyAlignment="1">
      <alignment vertical="center" wrapText="1"/>
    </xf>
    <xf numFmtId="179" fontId="19" fillId="0" borderId="11" xfId="53" applyNumberFormat="1" applyFont="1" applyFill="1" applyBorder="1" applyAlignment="1" applyProtection="1">
      <alignment horizontal="center" vertical="center" wrapText="1"/>
    </xf>
    <xf numFmtId="0" fontId="19" fillId="0" borderId="22" xfId="53" applyFont="1" applyFill="1" applyBorder="1" applyAlignment="1">
      <alignment horizontal="left" vertical="center" wrapText="1"/>
    </xf>
    <xf numFmtId="49" fontId="19" fillId="0" borderId="23" xfId="53" applyNumberFormat="1" applyFont="1" applyFill="1" applyBorder="1" applyAlignment="1">
      <alignment horizontal="left" vertical="center" wrapText="1"/>
    </xf>
    <xf numFmtId="0" fontId="21" fillId="0" borderId="0" xfId="53" applyFont="1"/>
    <xf numFmtId="0" fontId="21" fillId="0" borderId="0" xfId="53" applyFont="1" applyFill="1"/>
    <xf numFmtId="0" fontId="19" fillId="0" borderId="0" xfId="53" applyFont="1" applyAlignment="1">
      <alignment horizontal="right" vertical="center"/>
    </xf>
    <xf numFmtId="0" fontId="19" fillId="0" borderId="4" xfId="53" applyNumberFormat="1" applyFont="1" applyFill="1" applyBorder="1" applyAlignment="1" applyProtection="1"/>
    <xf numFmtId="0" fontId="19" fillId="0" borderId="7" xfId="53" applyFont="1" applyFill="1" applyBorder="1" applyAlignment="1">
      <alignment horizontal="left" vertical="center" wrapText="1"/>
    </xf>
    <xf numFmtId="49" fontId="19" fillId="0" borderId="11" xfId="53" applyNumberFormat="1" applyFont="1" applyFill="1" applyBorder="1" applyAlignment="1">
      <alignment horizontal="left" vertical="center" wrapText="1"/>
    </xf>
    <xf numFmtId="178" fontId="14" fillId="0" borderId="0" xfId="49" applyNumberFormat="1" applyFont="1" applyBorder="1" applyAlignment="1">
      <alignment horizontal="center" vertical="center"/>
    </xf>
    <xf numFmtId="178" fontId="22" fillId="0" borderId="0" xfId="49" applyNumberFormat="1" applyFont="1" applyFill="1" applyBorder="1" applyAlignment="1">
      <alignment horizontal="left" vertical="center"/>
    </xf>
    <xf numFmtId="178" fontId="22" fillId="0" borderId="0" xfId="49" applyNumberFormat="1" applyFont="1" applyBorder="1" applyAlignment="1">
      <alignment horizontal="right" vertical="center"/>
    </xf>
    <xf numFmtId="0" fontId="22" fillId="0" borderId="11" xfId="49" applyFont="1" applyBorder="1" applyAlignment="1">
      <alignment horizontal="center" vertical="center"/>
    </xf>
    <xf numFmtId="178" fontId="22" fillId="0" borderId="11" xfId="49" applyNumberFormat="1" applyFont="1" applyBorder="1" applyAlignment="1">
      <alignment horizontal="center" vertical="center"/>
    </xf>
    <xf numFmtId="0" fontId="22" fillId="0" borderId="11" xfId="49" applyNumberFormat="1" applyFont="1" applyFill="1" applyBorder="1" applyAlignment="1">
      <alignment horizontal="left" vertical="center"/>
    </xf>
    <xf numFmtId="177" fontId="22" fillId="0" borderId="11" xfId="49" applyNumberFormat="1" applyFont="1" applyFill="1" applyBorder="1" applyAlignment="1">
      <alignment horizontal="center" vertical="center"/>
    </xf>
    <xf numFmtId="49" fontId="22" fillId="0" borderId="11" xfId="4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horizontal="center" vertical="center"/>
    </xf>
    <xf numFmtId="177" fontId="24" fillId="0" borderId="11" xfId="0" applyNumberFormat="1" applyFont="1" applyFill="1" applyBorder="1" applyAlignment="1">
      <alignment horizontal="right" vertical="center"/>
    </xf>
    <xf numFmtId="0" fontId="24" fillId="0" borderId="11" xfId="0" applyNumberFormat="1" applyFont="1" applyFill="1" applyBorder="1" applyAlignment="1">
      <alignment horizontal="left" vertical="center" wrapText="1"/>
    </xf>
    <xf numFmtId="178" fontId="18" fillId="0" borderId="0" xfId="2" applyNumberFormat="1" applyFont="1" applyBorder="1" applyAlignment="1">
      <alignment horizontal="center" vertical="center"/>
    </xf>
    <xf numFmtId="178" fontId="25" fillId="0" borderId="0" xfId="2" applyNumberFormat="1" applyFont="1" applyFill="1" applyBorder="1" applyAlignment="1">
      <alignment horizontal="left" vertical="center"/>
    </xf>
    <xf numFmtId="178" fontId="25" fillId="0" borderId="0" xfId="2" applyNumberFormat="1" applyFont="1" applyBorder="1" applyAlignment="1">
      <alignment horizontal="left" vertical="center"/>
    </xf>
    <xf numFmtId="178" fontId="25" fillId="0" borderId="0" xfId="2" applyNumberFormat="1" applyFont="1" applyBorder="1" applyAlignment="1">
      <alignment horizontal="right" vertical="center"/>
    </xf>
    <xf numFmtId="0" fontId="25" fillId="0" borderId="11" xfId="2" applyFont="1" applyBorder="1" applyAlignment="1">
      <alignment horizontal="center" vertical="center"/>
    </xf>
    <xf numFmtId="178" fontId="25" fillId="0" borderId="11" xfId="2" applyNumberFormat="1" applyFont="1" applyBorder="1" applyAlignment="1">
      <alignment horizontal="center" vertical="center"/>
    </xf>
    <xf numFmtId="0" fontId="25" fillId="0" borderId="11" xfId="2" applyNumberFormat="1" applyFont="1" applyFill="1" applyBorder="1" applyAlignment="1">
      <alignment horizontal="left" vertical="center"/>
    </xf>
    <xf numFmtId="179" fontId="25" fillId="0" borderId="11" xfId="2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49" fontId="6" fillId="0" borderId="11" xfId="14" applyNumberFormat="1" applyFont="1" applyFill="1" applyBorder="1" applyAlignment="1">
      <alignment horizontal="right" vertical="center"/>
    </xf>
    <xf numFmtId="49" fontId="6" fillId="0" borderId="11" xfId="14" applyNumberFormat="1" applyFont="1" applyFill="1" applyBorder="1" applyAlignment="1">
      <alignment horizontal="center" vertical="center"/>
    </xf>
    <xf numFmtId="0" fontId="6" fillId="0" borderId="11" xfId="14" applyNumberFormat="1" applyFont="1" applyFill="1" applyBorder="1" applyAlignment="1">
      <alignment horizontal="left" vertical="center" wrapText="1"/>
    </xf>
    <xf numFmtId="177" fontId="6" fillId="0" borderId="11" xfId="14" applyNumberFormat="1" applyFont="1" applyFill="1" applyBorder="1" applyAlignment="1">
      <alignment horizontal="right" vertical="center"/>
    </xf>
    <xf numFmtId="0" fontId="0" fillId="0" borderId="11" xfId="0" applyFont="1" applyBorder="1">
      <alignment vertical="center"/>
    </xf>
    <xf numFmtId="0" fontId="6" fillId="0" borderId="0" xfId="0" applyFont="1" applyFill="1" applyAlignment="1">
      <alignment vertical="center"/>
    </xf>
    <xf numFmtId="0" fontId="15" fillId="0" borderId="0" xfId="14" applyNumberFormat="1" applyFont="1" applyFill="1" applyAlignment="1" applyProtection="1">
      <alignment horizontal="center" vertical="center"/>
    </xf>
    <xf numFmtId="0" fontId="6" fillId="0" borderId="0" xfId="14" applyFont="1" applyFill="1" applyAlignment="1">
      <alignment vertical="center"/>
    </xf>
    <xf numFmtId="180" fontId="6" fillId="2" borderId="0" xfId="14" applyNumberFormat="1" applyFont="1" applyFill="1" applyAlignment="1" applyProtection="1">
      <alignment horizontal="right" vertical="center"/>
    </xf>
    <xf numFmtId="0" fontId="6" fillId="3" borderId="2" xfId="14" applyNumberFormat="1" applyFont="1" applyFill="1" applyBorder="1" applyAlignment="1" applyProtection="1">
      <alignment horizontal="center" vertical="center" wrapText="1"/>
    </xf>
    <xf numFmtId="0" fontId="6" fillId="3" borderId="2" xfId="14" applyNumberFormat="1" applyFont="1" applyFill="1" applyBorder="1" applyAlignment="1" applyProtection="1">
      <alignment horizontal="centerContinuous" vertical="center"/>
    </xf>
    <xf numFmtId="0" fontId="6" fillId="3" borderId="24" xfId="14" applyNumberFormat="1" applyFont="1" applyFill="1" applyBorder="1" applyAlignment="1" applyProtection="1">
      <alignment horizontal="centerContinuous" vertical="center"/>
    </xf>
    <xf numFmtId="0" fontId="6" fillId="3" borderId="7" xfId="14" applyNumberFormat="1" applyFont="1" applyFill="1" applyBorder="1" applyAlignment="1" applyProtection="1">
      <alignment horizontal="center" vertical="center" wrapText="1"/>
    </xf>
    <xf numFmtId="0" fontId="6" fillId="3" borderId="11" xfId="14" applyNumberFormat="1" applyFont="1" applyFill="1" applyBorder="1" applyAlignment="1" applyProtection="1">
      <alignment horizontal="center" vertical="center" wrapText="1"/>
    </xf>
    <xf numFmtId="0" fontId="6" fillId="3" borderId="5" xfId="14" applyFont="1" applyFill="1" applyBorder="1" applyAlignment="1">
      <alignment horizontal="center" vertical="center" wrapText="1"/>
    </xf>
    <xf numFmtId="0" fontId="6" fillId="3" borderId="25" xfId="14" applyFont="1" applyFill="1" applyBorder="1" applyAlignment="1">
      <alignment horizontal="center" vertical="center" wrapText="1"/>
    </xf>
    <xf numFmtId="0" fontId="6" fillId="3" borderId="8" xfId="14" applyNumberFormat="1" applyFont="1" applyFill="1" applyBorder="1" applyAlignment="1">
      <alignment horizontal="center" vertical="center"/>
    </xf>
    <xf numFmtId="0" fontId="6" fillId="3" borderId="9" xfId="14" applyNumberFormat="1" applyFont="1" applyFill="1" applyBorder="1" applyAlignment="1">
      <alignment horizontal="center" vertical="center"/>
    </xf>
    <xf numFmtId="49" fontId="6" fillId="0" borderId="2" xfId="14" applyNumberFormat="1" applyFont="1" applyFill="1" applyBorder="1" applyAlignment="1" applyProtection="1">
      <alignment horizontal="center" vertical="center" wrapText="1"/>
    </xf>
    <xf numFmtId="49" fontId="6" fillId="0" borderId="11" xfId="14" applyNumberFormat="1" applyFont="1" applyFill="1" applyBorder="1" applyAlignment="1" applyProtection="1">
      <alignment horizontal="center" vertical="center" wrapText="1"/>
    </xf>
    <xf numFmtId="4" fontId="6" fillId="0" borderId="6" xfId="14" applyNumberFormat="1" applyFont="1" applyFill="1" applyBorder="1" applyAlignment="1" applyProtection="1">
      <alignment horizontal="right" vertical="center" wrapText="1"/>
    </xf>
    <xf numFmtId="4" fontId="6" fillId="0" borderId="2" xfId="14" applyNumberFormat="1" applyFont="1" applyFill="1" applyBorder="1" applyAlignment="1" applyProtection="1">
      <alignment horizontal="right" vertical="center" wrapText="1"/>
    </xf>
    <xf numFmtId="0" fontId="6" fillId="3" borderId="11" xfId="14" applyNumberFormat="1" applyFont="1" applyFill="1" applyBorder="1" applyAlignment="1" applyProtection="1">
      <alignment horizontal="center" vertical="center"/>
    </xf>
    <xf numFmtId="4" fontId="6" fillId="0" borderId="11" xfId="14" applyNumberFormat="1" applyFont="1" applyFill="1" applyBorder="1" applyAlignment="1" applyProtection="1">
      <alignment horizontal="right" vertical="center" wrapText="1"/>
    </xf>
    <xf numFmtId="4" fontId="6" fillId="0" borderId="7" xfId="14" applyNumberFormat="1" applyFont="1" applyFill="1" applyBorder="1" applyAlignment="1" applyProtection="1">
      <alignment horizontal="right" vertical="center" wrapText="1"/>
    </xf>
    <xf numFmtId="0" fontId="15" fillId="0" borderId="0" xfId="14" applyFont="1" applyAlignment="1">
      <alignment horizontal="center" vertical="center"/>
    </xf>
    <xf numFmtId="0" fontId="7" fillId="0" borderId="0" xfId="14" applyFont="1" applyFill="1" applyAlignment="1">
      <alignment horizontal="left" vertical="center"/>
    </xf>
    <xf numFmtId="0" fontId="7" fillId="0" borderId="0" xfId="14" applyFont="1" applyAlignment="1">
      <alignment horizontal="left" vertical="center"/>
    </xf>
    <xf numFmtId="0" fontId="7" fillId="3" borderId="2" xfId="14" applyFill="1" applyBorder="1" applyAlignment="1">
      <alignment horizontal="center" vertical="center" wrapText="1"/>
    </xf>
    <xf numFmtId="0" fontId="7" fillId="3" borderId="6" xfId="14" applyFill="1" applyBorder="1" applyAlignment="1">
      <alignment horizontal="center" vertical="center" wrapText="1"/>
    </xf>
    <xf numFmtId="0" fontId="7" fillId="3" borderId="7" xfId="14" applyFill="1" applyBorder="1" applyAlignment="1">
      <alignment horizontal="center" vertical="center" wrapText="1"/>
    </xf>
    <xf numFmtId="0" fontId="7" fillId="3" borderId="9" xfId="14" applyFill="1" applyBorder="1" applyAlignment="1">
      <alignment horizontal="center" vertical="center" wrapText="1"/>
    </xf>
    <xf numFmtId="0" fontId="7" fillId="3" borderId="11" xfId="14" applyFill="1" applyBorder="1" applyAlignment="1">
      <alignment horizontal="center" vertical="center" wrapText="1"/>
    </xf>
    <xf numFmtId="49" fontId="7" fillId="3" borderId="11" xfId="14" applyNumberFormat="1" applyFill="1" applyBorder="1" applyAlignment="1">
      <alignment horizontal="center" vertical="center" wrapText="1"/>
    </xf>
    <xf numFmtId="0" fontId="7" fillId="3" borderId="10" xfId="14" applyFill="1" applyBorder="1" applyAlignment="1">
      <alignment horizontal="center" vertical="center" wrapText="1"/>
    </xf>
    <xf numFmtId="0" fontId="7" fillId="3" borderId="11" xfId="14" applyFill="1" applyBorder="1" applyAlignment="1">
      <alignment horizontal="center" vertical="center"/>
    </xf>
    <xf numFmtId="49" fontId="7" fillId="3" borderId="11" xfId="14" applyNumberFormat="1" applyFill="1" applyBorder="1" applyAlignment="1">
      <alignment horizontal="center" vertical="center"/>
    </xf>
    <xf numFmtId="49" fontId="7" fillId="0" borderId="11" xfId="14" applyNumberFormat="1" applyFill="1" applyBorder="1" applyAlignment="1">
      <alignment horizontal="center" vertical="center"/>
    </xf>
    <xf numFmtId="49" fontId="7" fillId="0" borderId="11" xfId="14" applyNumberFormat="1" applyFont="1" applyFill="1" applyBorder="1" applyAlignment="1">
      <alignment horizontal="center" vertical="center"/>
    </xf>
    <xf numFmtId="0" fontId="7" fillId="0" borderId="11" xfId="14" applyNumberFormat="1" applyFill="1" applyBorder="1" applyAlignment="1">
      <alignment horizontal="left" vertical="center"/>
    </xf>
    <xf numFmtId="177" fontId="4" fillId="0" borderId="11" xfId="14" applyNumberFormat="1" applyFont="1" applyFill="1" applyBorder="1" applyAlignment="1">
      <alignment horizontal="right" vertical="center"/>
    </xf>
    <xf numFmtId="177" fontId="5" fillId="0" borderId="11" xfId="56" applyNumberFormat="1" applyFont="1" applyFill="1" applyBorder="1" applyAlignment="1">
      <alignment horizontal="right" vertical="center"/>
    </xf>
    <xf numFmtId="49" fontId="7" fillId="0" borderId="11" xfId="14" applyNumberFormat="1" applyFill="1" applyBorder="1" applyAlignment="1">
      <alignment horizontal="right" vertical="center"/>
    </xf>
    <xf numFmtId="0" fontId="7" fillId="0" borderId="11" xfId="14" applyNumberFormat="1" applyFill="1" applyBorder="1" applyAlignment="1">
      <alignment horizontal="left" vertical="center" wrapText="1"/>
    </xf>
    <xf numFmtId="177" fontId="4" fillId="0" borderId="9" xfId="14" applyNumberFormat="1" applyFont="1" applyFill="1" applyBorder="1" applyAlignment="1">
      <alignment horizontal="right" vertical="center"/>
    </xf>
    <xf numFmtId="177" fontId="5" fillId="0" borderId="9" xfId="56" applyNumberFormat="1" applyFont="1" applyFill="1" applyBorder="1" applyAlignment="1">
      <alignment horizontal="right" vertical="center"/>
    </xf>
    <xf numFmtId="177" fontId="7" fillId="0" borderId="11" xfId="14" applyNumberFormat="1" applyFill="1" applyBorder="1" applyAlignment="1">
      <alignment horizontal="right" vertical="center"/>
    </xf>
    <xf numFmtId="0" fontId="7" fillId="0" borderId="0" xfId="14">
      <alignment vertical="center"/>
    </xf>
    <xf numFmtId="0" fontId="7" fillId="3" borderId="9" xfId="14" applyFill="1" applyBorder="1" applyAlignment="1">
      <alignment horizontal="center" vertical="center"/>
    </xf>
    <xf numFmtId="177" fontId="4" fillId="0" borderId="16" xfId="14" applyNumberFormat="1" applyFont="1" applyFill="1" applyBorder="1" applyAlignment="1">
      <alignment horizontal="right" vertical="center"/>
    </xf>
    <xf numFmtId="177" fontId="4" fillId="0" borderId="26" xfId="14" applyNumberFormat="1" applyFont="1" applyFill="1" applyBorder="1" applyAlignment="1">
      <alignment horizontal="right" vertical="center"/>
    </xf>
    <xf numFmtId="177" fontId="7" fillId="0" borderId="7" xfId="14" applyNumberFormat="1" applyFill="1" applyBorder="1" applyAlignment="1">
      <alignment horizontal="right" vertical="center"/>
    </xf>
    <xf numFmtId="177" fontId="5" fillId="0" borderId="2" xfId="56" applyNumberFormat="1" applyFont="1" applyFill="1" applyBorder="1" applyAlignment="1">
      <alignment horizontal="right" vertical="center"/>
    </xf>
    <xf numFmtId="177" fontId="5" fillId="0" borderId="1" xfId="56" applyNumberFormat="1" applyFont="1" applyFill="1" applyBorder="1" applyAlignment="1">
      <alignment horizontal="right" vertical="center"/>
    </xf>
    <xf numFmtId="177" fontId="4" fillId="0" borderId="19" xfId="14" applyNumberFormat="1" applyFont="1" applyFill="1" applyBorder="1" applyAlignment="1">
      <alignment horizontal="right" vertical="center"/>
    </xf>
    <xf numFmtId="177" fontId="7" fillId="0" borderId="4" xfId="14" applyNumberFormat="1" applyFill="1" applyBorder="1" applyAlignment="1">
      <alignment horizontal="right" vertical="center"/>
    </xf>
    <xf numFmtId="177" fontId="7" fillId="0" borderId="9" xfId="14" applyNumberFormat="1" applyFill="1" applyBorder="1" applyAlignment="1">
      <alignment horizontal="right" vertical="center"/>
    </xf>
    <xf numFmtId="0" fontId="7" fillId="0" borderId="0" xfId="14" applyAlignment="1">
      <alignment horizontal="center" vertical="center"/>
    </xf>
    <xf numFmtId="0" fontId="15" fillId="0" borderId="0" xfId="59" applyNumberFormat="1" applyFont="1" applyFill="1" applyAlignment="1" applyProtection="1">
      <alignment horizontal="center" vertical="center"/>
    </xf>
    <xf numFmtId="0" fontId="6" fillId="0" borderId="0" xfId="14" applyFont="1" applyFill="1" applyAlignment="1">
      <alignment horizontal="right"/>
    </xf>
    <xf numFmtId="1" fontId="26" fillId="0" borderId="11" xfId="14" applyNumberFormat="1" applyFont="1" applyFill="1" applyBorder="1" applyAlignment="1" applyProtection="1">
      <alignment horizontal="center" vertical="center" wrapText="1"/>
    </xf>
    <xf numFmtId="1" fontId="26" fillId="0" borderId="2" xfId="14" applyNumberFormat="1" applyFont="1" applyFill="1" applyBorder="1" applyAlignment="1" applyProtection="1">
      <alignment horizontal="center" vertical="center" wrapText="1"/>
    </xf>
    <xf numFmtId="1" fontId="26" fillId="0" borderId="6" xfId="14" applyNumberFormat="1" applyFont="1" applyFill="1" applyBorder="1" applyAlignment="1" applyProtection="1">
      <alignment horizontal="center" vertical="center" wrapText="1"/>
    </xf>
    <xf numFmtId="1" fontId="26" fillId="0" borderId="7" xfId="14" applyNumberFormat="1" applyFont="1" applyFill="1" applyBorder="1" applyAlignment="1" applyProtection="1">
      <alignment horizontal="center" vertical="center" wrapText="1"/>
    </xf>
    <xf numFmtId="1" fontId="26" fillId="0" borderId="9" xfId="14" applyNumberFormat="1" applyFont="1" applyFill="1" applyBorder="1" applyAlignment="1" applyProtection="1">
      <alignment horizontal="center" vertical="center" wrapText="1"/>
    </xf>
    <xf numFmtId="1" fontId="26" fillId="0" borderId="10" xfId="14" applyNumberFormat="1" applyFont="1" applyFill="1" applyBorder="1" applyAlignment="1" applyProtection="1">
      <alignment horizontal="center" vertical="center" wrapText="1"/>
    </xf>
    <xf numFmtId="1" fontId="26" fillId="0" borderId="8" xfId="14" applyNumberFormat="1" applyFont="1" applyFill="1" applyBorder="1" applyAlignment="1" applyProtection="1">
      <alignment horizontal="center" vertical="center" wrapText="1"/>
    </xf>
    <xf numFmtId="0" fontId="6" fillId="0" borderId="2" xfId="14" applyFont="1" applyFill="1" applyBorder="1" applyAlignment="1">
      <alignment vertical="center"/>
    </xf>
    <xf numFmtId="177" fontId="6" fillId="0" borderId="9" xfId="14" applyNumberFormat="1" applyFont="1" applyFill="1" applyBorder="1" applyAlignment="1" applyProtection="1">
      <alignment horizontal="right" vertical="center" wrapText="1"/>
    </xf>
    <xf numFmtId="0" fontId="6" fillId="0" borderId="12" xfId="14" applyNumberFormat="1" applyFont="1" applyFill="1" applyBorder="1" applyAlignment="1">
      <alignment horizontal="left" vertical="center" wrapText="1"/>
    </xf>
    <xf numFmtId="177" fontId="6" fillId="0" borderId="2" xfId="14" applyNumberFormat="1" applyFont="1" applyFill="1" applyBorder="1" applyAlignment="1" applyProtection="1">
      <alignment horizontal="right" vertical="center" wrapText="1"/>
    </xf>
    <xf numFmtId="177" fontId="6" fillId="0" borderId="11" xfId="14" applyNumberFormat="1" applyFont="1" applyFill="1" applyBorder="1" applyAlignment="1" applyProtection="1">
      <alignment horizontal="right" vertical="center" wrapText="1"/>
    </xf>
    <xf numFmtId="0" fontId="6" fillId="0" borderId="6" xfId="14" applyNumberFormat="1" applyFont="1" applyFill="1" applyBorder="1" applyAlignment="1">
      <alignment horizontal="left" vertical="center" wrapText="1"/>
    </xf>
    <xf numFmtId="177" fontId="6" fillId="0" borderId="8" xfId="14" applyNumberFormat="1" applyFont="1" applyFill="1" applyBorder="1" applyAlignment="1" applyProtection="1">
      <alignment horizontal="right" vertical="center" wrapText="1"/>
    </xf>
    <xf numFmtId="177" fontId="6" fillId="0" borderId="27" xfId="14" applyNumberFormat="1" applyFont="1" applyFill="1" applyBorder="1" applyAlignment="1" applyProtection="1">
      <alignment horizontal="right" vertical="center" wrapText="1"/>
    </xf>
    <xf numFmtId="177" fontId="6" fillId="0" borderId="4" xfId="14" applyNumberFormat="1" applyFont="1" applyFill="1" applyBorder="1" applyAlignment="1" applyProtection="1">
      <alignment horizontal="right" vertical="center" wrapText="1"/>
    </xf>
    <xf numFmtId="177" fontId="6" fillId="0" borderId="11" xfId="14" applyNumberFormat="1" applyFont="1" applyFill="1" applyBorder="1" applyAlignment="1"/>
    <xf numFmtId="177" fontId="6" fillId="0" borderId="10" xfId="14" applyNumberFormat="1" applyFont="1" applyFill="1" applyBorder="1" applyAlignment="1" applyProtection="1">
      <alignment horizontal="right" vertical="center" wrapText="1"/>
    </xf>
    <xf numFmtId="1" fontId="6" fillId="0" borderId="11" xfId="14" applyNumberFormat="1" applyFont="1" applyFill="1" applyBorder="1" applyAlignment="1">
      <alignment horizontal="left" vertical="center" wrapText="1"/>
    </xf>
    <xf numFmtId="177" fontId="6" fillId="0" borderId="8" xfId="14" applyNumberFormat="1" applyFont="1" applyFill="1" applyBorder="1" applyAlignment="1">
      <alignment horizontal="right" vertical="center" wrapText="1"/>
    </xf>
    <xf numFmtId="1" fontId="6" fillId="0" borderId="2" xfId="14" applyNumberFormat="1" applyFont="1" applyFill="1" applyBorder="1" applyAlignment="1">
      <alignment horizontal="center" vertical="center" wrapText="1"/>
    </xf>
    <xf numFmtId="0" fontId="6" fillId="0" borderId="2" xfId="14" applyNumberFormat="1" applyFont="1" applyFill="1" applyBorder="1" applyAlignment="1">
      <alignment horizontal="left" vertical="center" wrapText="1"/>
    </xf>
    <xf numFmtId="1" fontId="6" fillId="0" borderId="2" xfId="14" applyNumberFormat="1" applyFont="1" applyFill="1" applyBorder="1" applyAlignment="1">
      <alignment horizontal="left" vertical="center" wrapText="1"/>
    </xf>
    <xf numFmtId="0" fontId="6" fillId="0" borderId="11" xfId="14" applyFont="1" applyFill="1" applyBorder="1" applyAlignment="1">
      <alignment vertical="center"/>
    </xf>
    <xf numFmtId="177" fontId="6" fillId="0" borderId="10" xfId="14" applyNumberFormat="1" applyFont="1" applyFill="1" applyBorder="1" applyAlignment="1">
      <alignment horizontal="right" vertical="center" wrapText="1"/>
    </xf>
    <xf numFmtId="1" fontId="6" fillId="0" borderId="11" xfId="14" applyNumberFormat="1" applyFont="1" applyFill="1" applyBorder="1" applyAlignment="1">
      <alignment vertical="center"/>
    </xf>
    <xf numFmtId="177" fontId="6" fillId="0" borderId="11" xfId="14" applyNumberFormat="1" applyFont="1" applyFill="1" applyBorder="1" applyAlignment="1">
      <alignment horizontal="right" vertical="center" wrapText="1"/>
    </xf>
    <xf numFmtId="1" fontId="6" fillId="0" borderId="11" xfId="14" applyNumberFormat="1" applyFont="1" applyFill="1" applyBorder="1" applyAlignment="1">
      <alignment horizontal="center" vertical="center" wrapText="1"/>
    </xf>
    <xf numFmtId="1" fontId="6" fillId="0" borderId="11" xfId="14" applyNumberFormat="1" applyFont="1" applyFill="1" applyBorder="1" applyAlignment="1" applyProtection="1">
      <alignment horizontal="left" vertical="center" wrapText="1"/>
    </xf>
    <xf numFmtId="0" fontId="6" fillId="0" borderId="6" xfId="14" applyNumberFormat="1" applyFont="1" applyFill="1" applyBorder="1" applyAlignment="1">
      <alignment vertical="center"/>
    </xf>
    <xf numFmtId="1" fontId="6" fillId="0" borderId="2" xfId="14" applyNumberFormat="1" applyFont="1" applyFill="1" applyBorder="1" applyAlignment="1" applyProtection="1">
      <alignment horizontal="left" vertical="center" wrapText="1"/>
    </xf>
    <xf numFmtId="0" fontId="6" fillId="0" borderId="2" xfId="14" applyNumberFormat="1" applyFont="1" applyFill="1" applyBorder="1" applyAlignment="1">
      <alignment vertical="center"/>
    </xf>
    <xf numFmtId="177" fontId="6" fillId="0" borderId="7" xfId="14" applyNumberFormat="1" applyFont="1" applyFill="1" applyBorder="1" applyAlignment="1" applyProtection="1">
      <alignment horizontal="right" vertical="center" wrapText="1"/>
    </xf>
    <xf numFmtId="1" fontId="6" fillId="0" borderId="9" xfId="14" applyNumberFormat="1" applyFont="1" applyFill="1" applyBorder="1" applyAlignment="1">
      <alignment horizontal="center" vertical="center" wrapText="1"/>
    </xf>
    <xf numFmtId="0" fontId="6" fillId="0" borderId="1" xfId="14" applyNumberFormat="1" applyFont="1" applyFill="1" applyBorder="1" applyAlignment="1">
      <alignment vertical="center"/>
    </xf>
    <xf numFmtId="177" fontId="6" fillId="0" borderId="11" xfId="14" applyNumberFormat="1" applyFont="1" applyFill="1" applyBorder="1" applyAlignment="1">
      <alignment vertical="center"/>
    </xf>
    <xf numFmtId="0" fontId="6" fillId="0" borderId="9" xfId="14" applyFont="1" applyFill="1" applyBorder="1" applyAlignment="1">
      <alignment vertical="center"/>
    </xf>
    <xf numFmtId="177" fontId="6" fillId="0" borderId="9" xfId="14" applyNumberFormat="1" applyFont="1" applyFill="1" applyBorder="1" applyAlignment="1">
      <alignment horizontal="right" vertical="center" wrapText="1"/>
    </xf>
    <xf numFmtId="0" fontId="6" fillId="0" borderId="11" xfId="14" applyNumberFormat="1" applyFont="1" applyFill="1" applyBorder="1" applyAlignment="1">
      <alignment vertical="center"/>
    </xf>
    <xf numFmtId="0" fontId="26" fillId="0" borderId="2" xfId="14" applyNumberFormat="1" applyFont="1" applyFill="1" applyBorder="1" applyAlignment="1" applyProtection="1">
      <alignment horizontal="center" vertical="center"/>
    </xf>
    <xf numFmtId="0" fontId="26" fillId="0" borderId="6" xfId="14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/>
    <xf numFmtId="0" fontId="27" fillId="0" borderId="0" xfId="9" applyNumberFormat="1" applyFont="1" applyFill="1" applyBorder="1" applyAlignment="1" applyProtection="1">
      <alignment vertical="center"/>
    </xf>
    <xf numFmtId="0" fontId="15" fillId="0" borderId="0" xfId="9" applyNumberFormat="1" applyFont="1" applyFill="1" applyBorder="1" applyAlignment="1" applyProtection="1">
      <alignment horizontal="center" vertical="center"/>
    </xf>
    <xf numFmtId="0" fontId="6" fillId="0" borderId="0" xfId="9" applyNumberFormat="1" applyFont="1" applyFill="1" applyBorder="1" applyAlignment="1" applyProtection="1">
      <alignment horizontal="left" vertical="center"/>
    </xf>
    <xf numFmtId="0" fontId="6" fillId="0" borderId="0" xfId="9" applyNumberFormat="1" applyFont="1" applyFill="1" applyBorder="1" applyAlignment="1" applyProtection="1">
      <alignment horizontal="right" vertical="center"/>
    </xf>
    <xf numFmtId="0" fontId="6" fillId="0" borderId="11" xfId="9" applyNumberFormat="1" applyFont="1" applyFill="1" applyBorder="1" applyAlignment="1" applyProtection="1">
      <alignment horizontal="center" vertical="center"/>
    </xf>
    <xf numFmtId="0" fontId="6" fillId="2" borderId="9" xfId="9" applyNumberFormat="1" applyFont="1" applyFill="1" applyBorder="1" applyAlignment="1" applyProtection="1">
      <alignment horizontal="center" vertical="center"/>
    </xf>
    <xf numFmtId="0" fontId="6" fillId="2" borderId="11" xfId="9" applyNumberFormat="1" applyFont="1" applyFill="1" applyBorder="1" applyAlignment="1" applyProtection="1">
      <alignment horizontal="center" vertical="center"/>
    </xf>
    <xf numFmtId="0" fontId="6" fillId="0" borderId="2" xfId="9" applyNumberFormat="1" applyFont="1" applyFill="1" applyBorder="1" applyAlignment="1" applyProtection="1">
      <alignment horizontal="left" vertical="center"/>
    </xf>
    <xf numFmtId="179" fontId="6" fillId="0" borderId="11" xfId="0" applyNumberFormat="1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>
      <alignment vertical="center"/>
    </xf>
    <xf numFmtId="179" fontId="6" fillId="0" borderId="9" xfId="0" applyNumberFormat="1" applyFont="1" applyFill="1" applyBorder="1" applyAlignment="1" applyProtection="1">
      <alignment horizontal="right" vertical="center" wrapText="1"/>
    </xf>
    <xf numFmtId="179" fontId="6" fillId="0" borderId="8" xfId="0" applyNumberFormat="1" applyFont="1" applyFill="1" applyBorder="1" applyAlignment="1" applyProtection="1">
      <alignment horizontal="right" vertical="center" wrapText="1"/>
    </xf>
    <xf numFmtId="0" fontId="6" fillId="0" borderId="6" xfId="9" applyNumberFormat="1" applyFont="1" applyFill="1" applyBorder="1" applyAlignment="1" applyProtection="1">
      <alignment horizontal="left" vertical="center"/>
    </xf>
    <xf numFmtId="4" fontId="6" fillId="0" borderId="6" xfId="9" applyNumberFormat="1" applyFont="1" applyFill="1" applyBorder="1" applyAlignment="1" applyProtection="1">
      <alignment horizontal="left" vertical="center"/>
    </xf>
    <xf numFmtId="0" fontId="6" fillId="0" borderId="11" xfId="0" applyFont="1" applyFill="1" applyBorder="1" applyAlignment="1"/>
    <xf numFmtId="179" fontId="6" fillId="0" borderId="10" xfId="0" applyNumberFormat="1" applyFont="1" applyFill="1" applyBorder="1" applyAlignment="1"/>
    <xf numFmtId="0" fontId="6" fillId="0" borderId="11" xfId="9" applyNumberFormat="1" applyFont="1" applyFill="1" applyBorder="1" applyAlignment="1" applyProtection="1">
      <alignment horizontal="left" vertical="center"/>
    </xf>
    <xf numFmtId="179" fontId="6" fillId="0" borderId="11" xfId="9" applyNumberFormat="1" applyFont="1" applyFill="1" applyBorder="1" applyAlignment="1" applyProtection="1">
      <alignment horizontal="right" vertical="center" wrapText="1"/>
    </xf>
    <xf numFmtId="179" fontId="6" fillId="0" borderId="9" xfId="9" applyNumberFormat="1" applyFont="1" applyFill="1" applyBorder="1" applyAlignment="1" applyProtection="1">
      <alignment horizontal="right" vertical="center" wrapText="1"/>
    </xf>
    <xf numFmtId="179" fontId="6" fillId="0" borderId="8" xfId="9" applyNumberFormat="1" applyFont="1" applyFill="1" applyBorder="1" applyAlignment="1" applyProtection="1">
      <alignment horizontal="right" vertical="center" wrapText="1"/>
    </xf>
    <xf numFmtId="0" fontId="6" fillId="0" borderId="7" xfId="9" applyNumberFormat="1" applyFont="1" applyFill="1" applyBorder="1" applyAlignment="1" applyProtection="1">
      <alignment horizontal="left" vertical="center"/>
    </xf>
    <xf numFmtId="179" fontId="6" fillId="0" borderId="10" xfId="9" applyNumberFormat="1" applyFont="1" applyFill="1" applyBorder="1" applyAlignment="1" applyProtection="1">
      <alignment horizontal="right" vertical="center" wrapText="1"/>
    </xf>
    <xf numFmtId="179" fontId="6" fillId="0" borderId="10" xfId="0" applyNumberFormat="1" applyFont="1" applyFill="1" applyBorder="1" applyAlignment="1" applyProtection="1">
      <alignment horizontal="right" vertical="center" wrapText="1"/>
    </xf>
    <xf numFmtId="0" fontId="27" fillId="0" borderId="0" xfId="9" applyNumberFormat="1" applyFont="1" applyFill="1" applyBorder="1" applyAlignment="1" applyProtection="1">
      <alignment horizontal="left"/>
    </xf>
    <xf numFmtId="0" fontId="0" fillId="0" borderId="0" xfId="0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 quotePrefix="1">
      <alignment vertical="center" wrapText="1"/>
    </xf>
  </cellXfs>
  <cellStyles count="60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百分比 6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2 13" xfId="33"/>
    <cellStyle name="汇总" xfId="34" builtinId="25"/>
    <cellStyle name="好" xfId="35" builtinId="26"/>
    <cellStyle name="适中" xfId="36" builtinId="28"/>
    <cellStyle name="常规 2 2 2 4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6 2" xfId="53"/>
    <cellStyle name="40% - 强调文字颜色 6" xfId="54" builtinId="51"/>
    <cellStyle name="60% - 强调文字颜色 6" xfId="55" builtinId="52"/>
    <cellStyle name="常规 2" xfId="56"/>
    <cellStyle name="常规 4" xfId="57"/>
    <cellStyle name="常规 5" xfId="58"/>
    <cellStyle name="货币 2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showGridLines="0" workbookViewId="0">
      <selection activeCell="A1" sqref="A1:B1"/>
    </sheetView>
  </sheetViews>
  <sheetFormatPr defaultColWidth="9" defaultRowHeight="13.5" outlineLevelCol="1"/>
  <cols>
    <col min="2" max="2" width="71.375" customWidth="1"/>
  </cols>
  <sheetData>
    <row r="1" ht="32" customHeight="1" spans="1:2">
      <c r="A1" s="323" t="s">
        <v>0</v>
      </c>
      <c r="B1" s="324"/>
    </row>
    <row r="2" ht="28" customHeight="1" spans="1:2">
      <c r="A2" s="325" t="s">
        <v>1</v>
      </c>
      <c r="B2" s="325" t="s">
        <v>2</v>
      </c>
    </row>
    <row r="3" ht="50" customHeight="1" spans="1:2">
      <c r="A3" s="326">
        <v>1</v>
      </c>
      <c r="B3" s="329" t="s">
        <v>3</v>
      </c>
    </row>
    <row r="4" s="322" customFormat="1" ht="25.5" customHeight="1" spans="1:2">
      <c r="A4" s="326">
        <v>2</v>
      </c>
      <c r="B4" s="328" t="s">
        <v>4</v>
      </c>
    </row>
    <row r="5" s="322" customFormat="1" ht="25.5" customHeight="1" spans="1:2">
      <c r="A5" s="326">
        <v>3</v>
      </c>
      <c r="B5" s="328" t="s">
        <v>5</v>
      </c>
    </row>
    <row r="6" s="322" customFormat="1" ht="25.5" customHeight="1" spans="1:2">
      <c r="A6" s="326">
        <v>4</v>
      </c>
      <c r="B6" s="328" t="s">
        <v>6</v>
      </c>
    </row>
    <row r="7" s="322" customFormat="1" ht="25.5" customHeight="1" spans="1:2">
      <c r="A7" s="326">
        <v>5</v>
      </c>
      <c r="B7" s="328" t="s">
        <v>7</v>
      </c>
    </row>
    <row r="8" s="322" customFormat="1" ht="25.5" customHeight="1" spans="1:2">
      <c r="A8" s="326">
        <v>6</v>
      </c>
      <c r="B8" s="328" t="s">
        <v>8</v>
      </c>
    </row>
    <row r="9" s="322" customFormat="1" ht="25.5" customHeight="1" spans="1:2">
      <c r="A9" s="326">
        <v>7</v>
      </c>
      <c r="B9" s="328" t="s">
        <v>9</v>
      </c>
    </row>
    <row r="10" s="322" customFormat="1" ht="25.5" customHeight="1" spans="1:2">
      <c r="A10" s="326">
        <v>8</v>
      </c>
      <c r="B10" s="328" t="s">
        <v>10</v>
      </c>
    </row>
    <row r="11" s="322" customFormat="1" ht="25.5" customHeight="1" spans="1:2">
      <c r="A11" s="326">
        <v>9</v>
      </c>
      <c r="B11" s="328" t="s">
        <v>11</v>
      </c>
    </row>
    <row r="12" s="322" customFormat="1" ht="25.5" customHeight="1" spans="1:2">
      <c r="A12" s="326">
        <v>10</v>
      </c>
      <c r="B12" s="328" t="s">
        <v>12</v>
      </c>
    </row>
    <row r="13" s="322" customFormat="1" ht="25.5" customHeight="1" spans="1:2">
      <c r="A13" s="326">
        <v>11</v>
      </c>
      <c r="B13" s="328" t="s">
        <v>13</v>
      </c>
    </row>
    <row r="14" s="322" customFormat="1" ht="25.5" customHeight="1" spans="1:2">
      <c r="A14" s="326">
        <v>12</v>
      </c>
      <c r="B14" s="328" t="s">
        <v>14</v>
      </c>
    </row>
    <row r="15" s="322" customFormat="1" ht="25.5" customHeight="1" spans="1:2">
      <c r="A15" s="326">
        <v>13</v>
      </c>
      <c r="B15" s="328" t="s">
        <v>15</v>
      </c>
    </row>
    <row r="16" s="322" customFormat="1" ht="25.5" customHeight="1" spans="1:2">
      <c r="A16" s="326">
        <v>14</v>
      </c>
      <c r="B16" s="328" t="s">
        <v>16</v>
      </c>
    </row>
    <row r="17" s="322" customFormat="1" ht="25.5" customHeight="1" spans="1:2">
      <c r="A17" s="326">
        <v>15</v>
      </c>
      <c r="B17" s="328" t="s">
        <v>17</v>
      </c>
    </row>
    <row r="18" s="322" customFormat="1" ht="25.5" customHeight="1" spans="1:2">
      <c r="A18" s="326">
        <v>16</v>
      </c>
      <c r="B18" s="328" t="s">
        <v>18</v>
      </c>
    </row>
    <row r="19" s="322" customFormat="1" ht="25.5" customHeight="1" spans="1:2">
      <c r="A19" s="326">
        <v>17</v>
      </c>
      <c r="B19" s="328" t="s">
        <v>19</v>
      </c>
    </row>
    <row r="20" s="322" customFormat="1" ht="25.5" customHeight="1" spans="1:2">
      <c r="A20" s="326">
        <v>18</v>
      </c>
      <c r="B20" s="328" t="s">
        <v>20</v>
      </c>
    </row>
    <row r="21" s="322" customFormat="1" ht="25.5" customHeight="1" spans="1:2">
      <c r="A21" s="326">
        <v>19</v>
      </c>
      <c r="B21" s="328" t="s">
        <v>21</v>
      </c>
    </row>
  </sheetData>
  <sheetProtection formatCells="0" formatColumns="0" formatRows="0"/>
  <mergeCells count="1">
    <mergeCell ref="A1:B1"/>
  </mergeCells>
  <pageMargins left="0.7" right="0.7" top="0.75" bottom="0.75" header="0.3" footer="0.3"/>
  <pageSetup paperSize="191" orientation="portrait" horizontalDpi="180" verticalDpi="18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showGridLines="0" tabSelected="1" topLeftCell="A13" workbookViewId="0">
      <selection activeCell="M29" sqref="M29"/>
    </sheetView>
  </sheetViews>
  <sheetFormatPr defaultColWidth="9" defaultRowHeight="13.5"/>
  <cols>
    <col min="1" max="2" width="4.625" style="123" customWidth="1"/>
    <col min="3" max="3" width="13.625" style="123" customWidth="1"/>
    <col min="4" max="4" width="9" style="123"/>
    <col min="5" max="6" width="4.625" style="123" customWidth="1"/>
    <col min="7" max="7" width="13.625" style="123" customWidth="1"/>
    <col min="8" max="8" width="9" style="123"/>
    <col min="9" max="10" width="4.625" style="123" customWidth="1"/>
    <col min="11" max="11" width="13.625" style="123" customWidth="1"/>
    <col min="12" max="12" width="8.875" style="123" customWidth="1"/>
    <col min="13" max="16384" width="9" style="123"/>
  </cols>
  <sheetData>
    <row r="1" ht="20.25" customHeight="1" spans="1:17">
      <c r="A1" s="124" t="s">
        <v>246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59"/>
      <c r="N1" s="159"/>
      <c r="O1" s="159"/>
      <c r="P1" s="159"/>
      <c r="Q1" s="159"/>
    </row>
    <row r="2" ht="24" customHeight="1" spans="1:17">
      <c r="A2" s="125" t="s">
        <v>247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61" t="s">
        <v>57</v>
      </c>
      <c r="M2" s="159"/>
      <c r="N2" s="159"/>
      <c r="O2" s="159"/>
      <c r="P2" s="159"/>
      <c r="Q2" s="159"/>
    </row>
    <row r="3" ht="16" customHeight="1" spans="1:17">
      <c r="A3" s="127" t="s">
        <v>92</v>
      </c>
      <c r="B3" s="127"/>
      <c r="C3" s="127" t="s">
        <v>248</v>
      </c>
      <c r="D3" s="128" t="s">
        <v>249</v>
      </c>
      <c r="E3" s="127" t="s">
        <v>92</v>
      </c>
      <c r="F3" s="127"/>
      <c r="G3" s="127" t="s">
        <v>248</v>
      </c>
      <c r="H3" s="128" t="s">
        <v>249</v>
      </c>
      <c r="I3" s="127" t="s">
        <v>92</v>
      </c>
      <c r="J3" s="127"/>
      <c r="K3" s="127" t="s">
        <v>248</v>
      </c>
      <c r="L3" s="128" t="s">
        <v>249</v>
      </c>
      <c r="M3" s="159"/>
      <c r="N3" s="159"/>
      <c r="O3" s="159"/>
      <c r="P3" s="159"/>
      <c r="Q3" s="159"/>
    </row>
    <row r="4" ht="15" customHeight="1" spans="1:17">
      <c r="A4" s="129" t="s">
        <v>108</v>
      </c>
      <c r="B4" s="130" t="s">
        <v>109</v>
      </c>
      <c r="C4" s="131"/>
      <c r="D4" s="132"/>
      <c r="E4" s="129" t="s">
        <v>108</v>
      </c>
      <c r="F4" s="130" t="s">
        <v>109</v>
      </c>
      <c r="G4" s="131"/>
      <c r="H4" s="132"/>
      <c r="I4" s="129" t="s">
        <v>108</v>
      </c>
      <c r="J4" s="130" t="s">
        <v>109</v>
      </c>
      <c r="K4" s="131"/>
      <c r="L4" s="132"/>
      <c r="M4" s="159"/>
      <c r="N4" s="159"/>
      <c r="O4" s="159"/>
      <c r="P4" s="159"/>
      <c r="Q4" s="159"/>
    </row>
    <row r="5" s="123" customFormat="1" ht="25" customHeight="1" spans="1:17">
      <c r="A5" s="133" t="s">
        <v>60</v>
      </c>
      <c r="B5" s="133"/>
      <c r="C5" s="134"/>
      <c r="D5" s="135">
        <f>D6+D11+D22+D30+H12+H16+H19+H23+H26+L7+L10+L15+L18+L23+L26</f>
        <v>3095</v>
      </c>
      <c r="E5" s="136"/>
      <c r="F5" s="137"/>
      <c r="G5" s="137"/>
      <c r="H5" s="138"/>
      <c r="I5" s="137"/>
      <c r="J5" s="137"/>
      <c r="K5" s="137"/>
      <c r="L5" s="162"/>
      <c r="M5" s="160"/>
      <c r="N5" s="160"/>
      <c r="O5" s="160"/>
      <c r="P5" s="160"/>
      <c r="Q5" s="160"/>
    </row>
    <row r="6" s="123" customFormat="1" ht="25" customHeight="1" spans="1:17">
      <c r="A6" s="139">
        <v>501</v>
      </c>
      <c r="B6" s="140"/>
      <c r="C6" s="141" t="s">
        <v>250</v>
      </c>
      <c r="D6" s="142">
        <f>D7+D8+D9+D10</f>
        <v>2204</v>
      </c>
      <c r="E6" s="143"/>
      <c r="F6" s="140" t="s">
        <v>120</v>
      </c>
      <c r="G6" s="141" t="s">
        <v>251</v>
      </c>
      <c r="H6" s="144">
        <v>0</v>
      </c>
      <c r="I6" s="143"/>
      <c r="J6" s="140" t="s">
        <v>123</v>
      </c>
      <c r="K6" s="141" t="s">
        <v>252</v>
      </c>
      <c r="L6" s="144">
        <v>81</v>
      </c>
      <c r="M6" s="160"/>
      <c r="N6" s="160"/>
      <c r="O6" s="160"/>
      <c r="P6" s="160"/>
      <c r="Q6" s="160"/>
    </row>
    <row r="7" s="123" customFormat="1" ht="25" customHeight="1" spans="1:17">
      <c r="A7" s="145"/>
      <c r="B7" s="146" t="s">
        <v>120</v>
      </c>
      <c r="C7" s="147" t="s">
        <v>253</v>
      </c>
      <c r="D7" s="144">
        <v>721</v>
      </c>
      <c r="E7" s="148"/>
      <c r="F7" s="146" t="s">
        <v>145</v>
      </c>
      <c r="G7" s="147" t="s">
        <v>254</v>
      </c>
      <c r="H7" s="144">
        <v>0</v>
      </c>
      <c r="I7" s="148">
        <v>510</v>
      </c>
      <c r="J7" s="146"/>
      <c r="K7" s="147" t="s">
        <v>255</v>
      </c>
      <c r="L7" s="144">
        <f>L8+L9</f>
        <v>0</v>
      </c>
      <c r="M7" s="160"/>
      <c r="N7" s="160"/>
      <c r="O7" s="160"/>
      <c r="P7" s="160"/>
      <c r="Q7" s="160"/>
    </row>
    <row r="8" s="123" customFormat="1" ht="25" customHeight="1" spans="1:17">
      <c r="A8" s="145"/>
      <c r="B8" s="146" t="s">
        <v>145</v>
      </c>
      <c r="C8" s="147" t="s">
        <v>256</v>
      </c>
      <c r="D8" s="144">
        <v>381</v>
      </c>
      <c r="E8" s="148"/>
      <c r="F8" s="146" t="s">
        <v>116</v>
      </c>
      <c r="G8" s="147" t="s">
        <v>257</v>
      </c>
      <c r="H8" s="144">
        <v>0</v>
      </c>
      <c r="I8" s="148"/>
      <c r="J8" s="146" t="s">
        <v>145</v>
      </c>
      <c r="K8" s="147" t="s">
        <v>258</v>
      </c>
      <c r="L8" s="144">
        <v>0</v>
      </c>
      <c r="M8" s="160"/>
      <c r="N8" s="160"/>
      <c r="O8" s="160"/>
      <c r="P8" s="160"/>
      <c r="Q8" s="160"/>
    </row>
    <row r="9" s="123" customFormat="1" ht="25" customHeight="1" spans="1:17">
      <c r="A9" s="145"/>
      <c r="B9" s="146" t="s">
        <v>116</v>
      </c>
      <c r="C9" s="147" t="s">
        <v>259</v>
      </c>
      <c r="D9" s="144">
        <v>143</v>
      </c>
      <c r="E9" s="148">
        <v>504</v>
      </c>
      <c r="F9" s="146" t="s">
        <v>169</v>
      </c>
      <c r="G9" s="147" t="s">
        <v>260</v>
      </c>
      <c r="H9" s="144">
        <v>0</v>
      </c>
      <c r="I9" s="148"/>
      <c r="J9" s="146" t="s">
        <v>116</v>
      </c>
      <c r="K9" s="147" t="s">
        <v>261</v>
      </c>
      <c r="L9" s="144">
        <v>0</v>
      </c>
      <c r="M9" s="160"/>
      <c r="N9" s="160"/>
      <c r="O9" s="160"/>
      <c r="P9" s="160"/>
      <c r="Q9" s="160"/>
    </row>
    <row r="10" s="123" customFormat="1" ht="25" customHeight="1" spans="1:17">
      <c r="A10" s="145"/>
      <c r="B10" s="146">
        <v>99</v>
      </c>
      <c r="C10" s="147" t="s">
        <v>262</v>
      </c>
      <c r="D10" s="144">
        <v>959</v>
      </c>
      <c r="E10" s="148"/>
      <c r="F10" s="146" t="s">
        <v>150</v>
      </c>
      <c r="G10" s="147" t="s">
        <v>263</v>
      </c>
      <c r="H10" s="144">
        <v>0</v>
      </c>
      <c r="I10" s="148">
        <v>511</v>
      </c>
      <c r="J10" s="146"/>
      <c r="K10" s="147" t="s">
        <v>264</v>
      </c>
      <c r="L10" s="144">
        <f>L11+L12+L13+L14</f>
        <v>0</v>
      </c>
      <c r="M10" s="160"/>
      <c r="N10" s="160"/>
      <c r="O10" s="160"/>
      <c r="P10" s="160"/>
      <c r="Q10" s="160"/>
    </row>
    <row r="11" s="123" customFormat="1" ht="25" customHeight="1" spans="1:17">
      <c r="A11" s="145">
        <v>502</v>
      </c>
      <c r="B11" s="146"/>
      <c r="C11" s="147" t="s">
        <v>265</v>
      </c>
      <c r="D11" s="144">
        <f>D12+D13+D14+D15+D16+D17+D18+D19+D20+D21</f>
        <v>590</v>
      </c>
      <c r="E11" s="148"/>
      <c r="F11" s="146" t="s">
        <v>123</v>
      </c>
      <c r="G11" s="147" t="s">
        <v>266</v>
      </c>
      <c r="H11" s="144">
        <v>0</v>
      </c>
      <c r="I11" s="148"/>
      <c r="J11" s="146" t="s">
        <v>120</v>
      </c>
      <c r="K11" s="147" t="s">
        <v>267</v>
      </c>
      <c r="L11" s="144">
        <v>0</v>
      </c>
      <c r="M11" s="160"/>
      <c r="N11" s="160"/>
      <c r="O11" s="160"/>
      <c r="P11" s="160"/>
      <c r="Q11" s="160"/>
    </row>
    <row r="12" s="123" customFormat="1" ht="25" customHeight="1" spans="1:17">
      <c r="A12" s="145"/>
      <c r="B12" s="146" t="s">
        <v>120</v>
      </c>
      <c r="C12" s="147" t="s">
        <v>268</v>
      </c>
      <c r="D12" s="144">
        <v>101</v>
      </c>
      <c r="E12" s="148">
        <v>505</v>
      </c>
      <c r="F12" s="146"/>
      <c r="G12" s="147" t="s">
        <v>269</v>
      </c>
      <c r="H12" s="144">
        <f>H13+H14+H15</f>
        <v>30</v>
      </c>
      <c r="I12" s="148"/>
      <c r="J12" s="146" t="s">
        <v>145</v>
      </c>
      <c r="K12" s="147" t="s">
        <v>270</v>
      </c>
      <c r="L12" s="144">
        <v>0</v>
      </c>
      <c r="M12" s="160"/>
      <c r="N12" s="160"/>
      <c r="O12" s="160"/>
      <c r="P12" s="160"/>
      <c r="Q12" s="160"/>
    </row>
    <row r="13" s="123" customFormat="1" ht="25" customHeight="1" spans="1:17">
      <c r="A13" s="145"/>
      <c r="B13" s="146" t="s">
        <v>145</v>
      </c>
      <c r="C13" s="147" t="s">
        <v>271</v>
      </c>
      <c r="D13" s="144">
        <v>6</v>
      </c>
      <c r="E13" s="148"/>
      <c r="F13" s="146" t="s">
        <v>120</v>
      </c>
      <c r="G13" s="147" t="s">
        <v>272</v>
      </c>
      <c r="H13" s="144">
        <v>0</v>
      </c>
      <c r="I13" s="148"/>
      <c r="J13" s="146" t="s">
        <v>116</v>
      </c>
      <c r="K13" s="147" t="s">
        <v>273</v>
      </c>
      <c r="L13" s="144">
        <v>0</v>
      </c>
      <c r="M13" s="160"/>
      <c r="N13" s="160"/>
      <c r="O13" s="160"/>
      <c r="P13" s="160"/>
      <c r="Q13" s="160"/>
    </row>
    <row r="14" s="123" customFormat="1" ht="25" customHeight="1" spans="1:17">
      <c r="A14" s="145"/>
      <c r="B14" s="146" t="s">
        <v>116</v>
      </c>
      <c r="C14" s="147" t="s">
        <v>274</v>
      </c>
      <c r="D14" s="144">
        <v>0</v>
      </c>
      <c r="E14" s="148"/>
      <c r="F14" s="146" t="s">
        <v>145</v>
      </c>
      <c r="G14" s="147" t="s">
        <v>275</v>
      </c>
      <c r="H14" s="144">
        <v>0</v>
      </c>
      <c r="I14" s="148"/>
      <c r="J14" s="146" t="s">
        <v>169</v>
      </c>
      <c r="K14" s="147" t="s">
        <v>276</v>
      </c>
      <c r="L14" s="144">
        <v>0</v>
      </c>
      <c r="M14" s="160"/>
      <c r="N14" s="160"/>
      <c r="O14" s="160"/>
      <c r="P14" s="160"/>
      <c r="Q14" s="160"/>
    </row>
    <row r="15" s="123" customFormat="1" ht="25" customHeight="1" spans="1:17">
      <c r="A15" s="145"/>
      <c r="B15" s="146" t="s">
        <v>169</v>
      </c>
      <c r="C15" s="147" t="s">
        <v>277</v>
      </c>
      <c r="D15" s="144">
        <v>3</v>
      </c>
      <c r="E15" s="148"/>
      <c r="F15" s="146" t="s">
        <v>123</v>
      </c>
      <c r="G15" s="147" t="s">
        <v>278</v>
      </c>
      <c r="H15" s="144">
        <v>30</v>
      </c>
      <c r="I15" s="148">
        <v>512</v>
      </c>
      <c r="J15" s="146"/>
      <c r="K15" s="147" t="s">
        <v>279</v>
      </c>
      <c r="L15" s="144">
        <f>L16+L17</f>
        <v>0</v>
      </c>
      <c r="M15" s="160"/>
      <c r="N15" s="160"/>
      <c r="O15" s="160"/>
      <c r="P15" s="160"/>
      <c r="Q15" s="160"/>
    </row>
    <row r="16" s="123" customFormat="1" ht="25" customHeight="1" spans="1:17">
      <c r="A16" s="145"/>
      <c r="B16" s="146" t="s">
        <v>150</v>
      </c>
      <c r="C16" s="147" t="s">
        <v>280</v>
      </c>
      <c r="D16" s="144">
        <v>350</v>
      </c>
      <c r="E16" s="148">
        <v>506</v>
      </c>
      <c r="F16" s="146"/>
      <c r="G16" s="147" t="s">
        <v>281</v>
      </c>
      <c r="H16" s="144">
        <f>H17+H18</f>
        <v>0</v>
      </c>
      <c r="I16" s="148"/>
      <c r="J16" s="146" t="s">
        <v>120</v>
      </c>
      <c r="K16" s="147" t="s">
        <v>282</v>
      </c>
      <c r="L16" s="144">
        <v>0</v>
      </c>
      <c r="M16" s="160"/>
      <c r="N16" s="160"/>
      <c r="O16" s="160"/>
      <c r="P16" s="160"/>
      <c r="Q16" s="160"/>
    </row>
    <row r="17" s="123" customFormat="1" ht="25" customHeight="1" spans="1:17">
      <c r="A17" s="145"/>
      <c r="B17" s="146" t="s">
        <v>154</v>
      </c>
      <c r="C17" s="147" t="s">
        <v>283</v>
      </c>
      <c r="D17" s="144">
        <v>0</v>
      </c>
      <c r="E17" s="148"/>
      <c r="F17" s="146" t="s">
        <v>120</v>
      </c>
      <c r="G17" s="149" t="s">
        <v>284</v>
      </c>
      <c r="H17" s="144">
        <v>0</v>
      </c>
      <c r="I17" s="148"/>
      <c r="J17" s="146" t="s">
        <v>145</v>
      </c>
      <c r="K17" s="147" t="s">
        <v>285</v>
      </c>
      <c r="L17" s="144">
        <v>0</v>
      </c>
      <c r="M17" s="160"/>
      <c r="N17" s="160"/>
      <c r="O17" s="160"/>
      <c r="P17" s="160"/>
      <c r="Q17" s="160"/>
    </row>
    <row r="18" s="123" customFormat="1" ht="25" customHeight="1" spans="1:17">
      <c r="A18" s="145"/>
      <c r="B18" s="146" t="s">
        <v>159</v>
      </c>
      <c r="C18" s="125" t="s">
        <v>286</v>
      </c>
      <c r="D18" s="144">
        <v>0</v>
      </c>
      <c r="E18" s="148"/>
      <c r="F18" s="146" t="s">
        <v>145</v>
      </c>
      <c r="G18" s="150" t="s">
        <v>287</v>
      </c>
      <c r="H18" s="144">
        <v>0</v>
      </c>
      <c r="I18" s="148">
        <v>513</v>
      </c>
      <c r="J18" s="146"/>
      <c r="K18" s="147" t="s">
        <v>288</v>
      </c>
      <c r="L18" s="144">
        <f>L19+L20+L21+L22</f>
        <v>0</v>
      </c>
      <c r="M18" s="160"/>
      <c r="N18" s="160"/>
      <c r="O18" s="160"/>
      <c r="P18" s="160"/>
      <c r="Q18" s="160"/>
    </row>
    <row r="19" s="123" customFormat="1" ht="25" customHeight="1" spans="1:17">
      <c r="A19" s="145">
        <v>502</v>
      </c>
      <c r="B19" s="146" t="s">
        <v>148</v>
      </c>
      <c r="C19" s="147" t="s">
        <v>289</v>
      </c>
      <c r="D19" s="144">
        <v>5.94</v>
      </c>
      <c r="E19" s="148">
        <v>507</v>
      </c>
      <c r="F19" s="146"/>
      <c r="G19" s="147" t="s">
        <v>290</v>
      </c>
      <c r="H19" s="144">
        <f>H20+H21+H22</f>
        <v>0</v>
      </c>
      <c r="I19" s="148"/>
      <c r="J19" s="146" t="s">
        <v>120</v>
      </c>
      <c r="K19" s="147" t="s">
        <v>291</v>
      </c>
      <c r="L19" s="144">
        <v>0</v>
      </c>
      <c r="M19" s="160"/>
      <c r="N19" s="160"/>
      <c r="O19" s="160"/>
      <c r="P19" s="160"/>
      <c r="Q19" s="160"/>
    </row>
    <row r="20" s="123" customFormat="1" ht="25" customHeight="1" spans="1:17">
      <c r="A20" s="145"/>
      <c r="B20" s="146" t="s">
        <v>292</v>
      </c>
      <c r="C20" s="147" t="s">
        <v>293</v>
      </c>
      <c r="D20" s="144">
        <v>27.56</v>
      </c>
      <c r="E20" s="148"/>
      <c r="F20" s="146" t="s">
        <v>120</v>
      </c>
      <c r="G20" s="147" t="s">
        <v>294</v>
      </c>
      <c r="H20" s="144">
        <v>0</v>
      </c>
      <c r="I20" s="148"/>
      <c r="J20" s="146" t="s">
        <v>145</v>
      </c>
      <c r="K20" s="147" t="s">
        <v>295</v>
      </c>
      <c r="L20" s="144">
        <v>0</v>
      </c>
      <c r="M20" s="160"/>
      <c r="N20" s="160"/>
      <c r="O20" s="160"/>
      <c r="P20" s="160"/>
      <c r="Q20" s="160"/>
    </row>
    <row r="21" s="123" customFormat="1" ht="25" customHeight="1" spans="1:17">
      <c r="A21" s="145"/>
      <c r="B21" s="146" t="s">
        <v>123</v>
      </c>
      <c r="C21" s="147" t="s">
        <v>296</v>
      </c>
      <c r="D21" s="144">
        <v>96.5</v>
      </c>
      <c r="E21" s="148"/>
      <c r="F21" s="146" t="s">
        <v>145</v>
      </c>
      <c r="G21" s="147" t="s">
        <v>297</v>
      </c>
      <c r="H21" s="144">
        <v>0</v>
      </c>
      <c r="I21" s="148"/>
      <c r="J21" s="146" t="s">
        <v>116</v>
      </c>
      <c r="K21" s="147" t="s">
        <v>298</v>
      </c>
      <c r="L21" s="144">
        <v>0</v>
      </c>
      <c r="M21" s="160"/>
      <c r="N21" s="160"/>
      <c r="O21" s="160"/>
      <c r="P21" s="160"/>
      <c r="Q21" s="160"/>
    </row>
    <row r="22" s="123" customFormat="1" ht="25" customHeight="1" spans="1:17">
      <c r="A22" s="145">
        <v>503</v>
      </c>
      <c r="B22" s="146"/>
      <c r="C22" s="147" t="s">
        <v>299</v>
      </c>
      <c r="D22" s="144">
        <f>D23+D24+D25+D26+D27+D28+D29</f>
        <v>34</v>
      </c>
      <c r="E22" s="148"/>
      <c r="F22" s="146" t="s">
        <v>123</v>
      </c>
      <c r="G22" s="147" t="s">
        <v>300</v>
      </c>
      <c r="H22" s="144">
        <v>0</v>
      </c>
      <c r="I22" s="148"/>
      <c r="J22" s="146" t="s">
        <v>169</v>
      </c>
      <c r="K22" s="147" t="s">
        <v>301</v>
      </c>
      <c r="L22" s="144">
        <v>0</v>
      </c>
      <c r="M22" s="160"/>
      <c r="N22" s="160"/>
      <c r="O22" s="160"/>
      <c r="P22" s="160"/>
      <c r="Q22" s="160"/>
    </row>
    <row r="23" s="123" customFormat="1" ht="25" customHeight="1" spans="1:17">
      <c r="A23" s="145"/>
      <c r="B23" s="146" t="s">
        <v>120</v>
      </c>
      <c r="C23" s="147" t="s">
        <v>251</v>
      </c>
      <c r="D23" s="144">
        <v>0</v>
      </c>
      <c r="E23" s="148">
        <v>508</v>
      </c>
      <c r="F23" s="146"/>
      <c r="G23" s="147" t="s">
        <v>302</v>
      </c>
      <c r="H23" s="144">
        <f>H24+H25</f>
        <v>0</v>
      </c>
      <c r="I23" s="148">
        <v>514</v>
      </c>
      <c r="J23" s="146"/>
      <c r="K23" s="147" t="s">
        <v>303</v>
      </c>
      <c r="L23" s="144">
        <f>L24+L25</f>
        <v>0</v>
      </c>
      <c r="M23" s="160"/>
      <c r="N23" s="160"/>
      <c r="O23" s="160"/>
      <c r="P23" s="160"/>
      <c r="Q23" s="160"/>
    </row>
    <row r="24" s="123" customFormat="1" ht="25" customHeight="1" spans="1:17">
      <c r="A24" s="145"/>
      <c r="B24" s="146" t="s">
        <v>145</v>
      </c>
      <c r="C24" s="147" t="s">
        <v>254</v>
      </c>
      <c r="D24" s="144">
        <v>0</v>
      </c>
      <c r="E24" s="148"/>
      <c r="F24" s="146" t="s">
        <v>120</v>
      </c>
      <c r="G24" s="147" t="s">
        <v>304</v>
      </c>
      <c r="H24" s="144">
        <v>0</v>
      </c>
      <c r="I24" s="148"/>
      <c r="J24" s="146" t="s">
        <v>120</v>
      </c>
      <c r="K24" s="147" t="s">
        <v>305</v>
      </c>
      <c r="L24" s="144">
        <v>0</v>
      </c>
      <c r="M24" s="160"/>
      <c r="N24" s="160"/>
      <c r="O24" s="160"/>
      <c r="P24" s="160"/>
      <c r="Q24" s="160"/>
    </row>
    <row r="25" s="123" customFormat="1" ht="25" customHeight="1" spans="1:17">
      <c r="A25" s="145"/>
      <c r="B25" s="146" t="s">
        <v>116</v>
      </c>
      <c r="C25" s="147" t="s">
        <v>257</v>
      </c>
      <c r="D25" s="144">
        <v>0</v>
      </c>
      <c r="E25" s="148"/>
      <c r="F25" s="146" t="s">
        <v>145</v>
      </c>
      <c r="G25" s="147" t="s">
        <v>306</v>
      </c>
      <c r="H25" s="144">
        <v>0</v>
      </c>
      <c r="I25" s="148"/>
      <c r="J25" s="146" t="s">
        <v>145</v>
      </c>
      <c r="K25" s="147" t="s">
        <v>307</v>
      </c>
      <c r="L25" s="144">
        <v>0</v>
      </c>
      <c r="M25" s="160"/>
      <c r="N25" s="160"/>
      <c r="O25" s="160"/>
      <c r="P25" s="160"/>
      <c r="Q25" s="160"/>
    </row>
    <row r="26" s="123" customFormat="1" ht="25" customHeight="1" spans="1:17">
      <c r="A26" s="151"/>
      <c r="B26" s="152" t="s">
        <v>150</v>
      </c>
      <c r="C26" s="153" t="s">
        <v>308</v>
      </c>
      <c r="D26" s="144">
        <v>0</v>
      </c>
      <c r="E26" s="148">
        <v>509</v>
      </c>
      <c r="F26" s="146"/>
      <c r="G26" s="147" t="s">
        <v>309</v>
      </c>
      <c r="H26" s="144">
        <f>H27+H28+H29+H30+L6</f>
        <v>237</v>
      </c>
      <c r="I26" s="148">
        <v>599</v>
      </c>
      <c r="J26" s="146"/>
      <c r="K26" s="147" t="s">
        <v>310</v>
      </c>
      <c r="L26" s="144">
        <f>L27+L28+L29+L30</f>
        <v>0</v>
      </c>
      <c r="M26" s="160"/>
      <c r="N26" s="160"/>
      <c r="O26" s="160"/>
      <c r="P26" s="160"/>
      <c r="Q26" s="160"/>
    </row>
    <row r="27" s="123" customFormat="1" ht="25" customHeight="1" spans="1:17">
      <c r="A27" s="145"/>
      <c r="B27" s="152" t="s">
        <v>154</v>
      </c>
      <c r="C27" s="147" t="s">
        <v>260</v>
      </c>
      <c r="D27" s="144">
        <v>0</v>
      </c>
      <c r="E27" s="148"/>
      <c r="F27" s="146" t="s">
        <v>120</v>
      </c>
      <c r="G27" s="147" t="s">
        <v>311</v>
      </c>
      <c r="H27" s="144">
        <v>144</v>
      </c>
      <c r="I27" s="148"/>
      <c r="J27" s="146" t="s">
        <v>154</v>
      </c>
      <c r="K27" s="147" t="s">
        <v>312</v>
      </c>
      <c r="L27" s="144">
        <v>0</v>
      </c>
      <c r="M27" s="160"/>
      <c r="N27" s="160"/>
      <c r="O27" s="160"/>
      <c r="P27" s="160"/>
      <c r="Q27" s="160"/>
    </row>
    <row r="28" s="123" customFormat="1" ht="25" customHeight="1" spans="1:17">
      <c r="A28" s="145"/>
      <c r="B28" s="152" t="s">
        <v>159</v>
      </c>
      <c r="C28" s="147" t="s">
        <v>263</v>
      </c>
      <c r="D28" s="144">
        <v>0</v>
      </c>
      <c r="E28" s="148"/>
      <c r="F28" s="146" t="s">
        <v>145</v>
      </c>
      <c r="G28" s="147" t="s">
        <v>313</v>
      </c>
      <c r="H28" s="144">
        <v>0</v>
      </c>
      <c r="I28" s="148"/>
      <c r="J28" s="146" t="s">
        <v>159</v>
      </c>
      <c r="K28" s="147" t="s">
        <v>314</v>
      </c>
      <c r="L28" s="144">
        <v>0</v>
      </c>
      <c r="M28" s="160"/>
      <c r="N28" s="160"/>
      <c r="O28" s="160"/>
      <c r="P28" s="160"/>
      <c r="Q28" s="160"/>
    </row>
    <row r="29" s="123" customFormat="1" ht="35" customHeight="1" spans="1:17">
      <c r="A29" s="145"/>
      <c r="B29" s="146" t="s">
        <v>123</v>
      </c>
      <c r="C29" s="147" t="s">
        <v>315</v>
      </c>
      <c r="D29" s="144">
        <v>34</v>
      </c>
      <c r="E29" s="148"/>
      <c r="F29" s="146" t="s">
        <v>116</v>
      </c>
      <c r="G29" s="154" t="s">
        <v>316</v>
      </c>
      <c r="H29" s="144">
        <v>0</v>
      </c>
      <c r="I29" s="163"/>
      <c r="J29" s="164" t="s">
        <v>148</v>
      </c>
      <c r="K29" s="154" t="s">
        <v>317</v>
      </c>
      <c r="L29" s="144">
        <v>0</v>
      </c>
      <c r="M29" s="160"/>
      <c r="N29" s="160"/>
      <c r="O29" s="160"/>
      <c r="P29" s="160"/>
      <c r="Q29" s="160"/>
    </row>
    <row r="30" s="123" customFormat="1" ht="25" customHeight="1" spans="1:17">
      <c r="A30" s="145">
        <v>504</v>
      </c>
      <c r="B30" s="146"/>
      <c r="C30" s="155" t="s">
        <v>318</v>
      </c>
      <c r="D30" s="156">
        <f>H6+H7+H8+H9+H10+H11</f>
        <v>0</v>
      </c>
      <c r="E30" s="157"/>
      <c r="F30" s="158" t="s">
        <v>150</v>
      </c>
      <c r="G30" s="154" t="s">
        <v>319</v>
      </c>
      <c r="H30" s="156">
        <v>12</v>
      </c>
      <c r="I30" s="163"/>
      <c r="J30" s="164" t="s">
        <v>123</v>
      </c>
      <c r="K30" s="154" t="s">
        <v>310</v>
      </c>
      <c r="L30" s="156">
        <v>0</v>
      </c>
      <c r="M30" s="160"/>
      <c r="N30" s="160"/>
      <c r="O30" s="160"/>
      <c r="P30" s="160"/>
      <c r="Q30" s="160"/>
    </row>
    <row r="31" spans="1:17">
      <c r="A31" s="159"/>
      <c r="B31" s="159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59"/>
      <c r="N31" s="159"/>
      <c r="O31" s="159"/>
      <c r="P31" s="159"/>
      <c r="Q31" s="159"/>
    </row>
    <row r="32" spans="1:17">
      <c r="A32"/>
      <c r="B32"/>
      <c r="C32"/>
      <c r="D32" s="160"/>
      <c r="E32" s="160"/>
      <c r="F32" s="160"/>
      <c r="G32" s="160"/>
      <c r="H32" s="160"/>
      <c r="I32" s="160"/>
      <c r="J32" s="160"/>
      <c r="K32" s="160"/>
      <c r="L32"/>
      <c r="M32"/>
      <c r="N32"/>
      <c r="O32"/>
      <c r="P32"/>
      <c r="Q32"/>
    </row>
    <row r="33" spans="1:17">
      <c r="A33"/>
      <c r="B33"/>
      <c r="C33"/>
      <c r="D33" s="160"/>
      <c r="E33" s="160"/>
      <c r="F33" s="160"/>
      <c r="G33" s="160"/>
      <c r="H33" s="159"/>
      <c r="I33" s="160"/>
      <c r="J33" s="159"/>
      <c r="K33" s="160"/>
      <c r="L33"/>
      <c r="M33"/>
      <c r="N33"/>
      <c r="O33"/>
      <c r="P33"/>
      <c r="Q33"/>
    </row>
    <row r="34" spans="1:17">
      <c r="A34"/>
      <c r="B34"/>
      <c r="C34"/>
      <c r="D34" s="160"/>
      <c r="E34" s="160"/>
      <c r="F34" s="160"/>
      <c r="G34" s="160"/>
      <c r="H34" s="159"/>
      <c r="I34" s="160"/>
      <c r="J34" s="160"/>
      <c r="K34" s="160"/>
      <c r="L34"/>
      <c r="M34"/>
      <c r="N34"/>
      <c r="O34"/>
      <c r="P34"/>
      <c r="Q34"/>
    </row>
    <row r="35" spans="1:17">
      <c r="A35"/>
      <c r="B35"/>
      <c r="C35"/>
      <c r="D35" s="160"/>
      <c r="E35" s="160"/>
      <c r="F35" s="160"/>
      <c r="G35" s="159"/>
      <c r="H35" s="159"/>
      <c r="I35" s="159"/>
      <c r="J35" s="159"/>
      <c r="K35" s="159"/>
      <c r="L35"/>
      <c r="M35"/>
      <c r="N35"/>
      <c r="O35"/>
      <c r="P35"/>
      <c r="Q35"/>
    </row>
  </sheetData>
  <sheetProtection formatCells="0" formatColumns="0" formatRows="0"/>
  <mergeCells count="13">
    <mergeCell ref="A1:L1"/>
    <mergeCell ref="A2:C2"/>
    <mergeCell ref="A3:B3"/>
    <mergeCell ref="E3:F3"/>
    <mergeCell ref="I3:J3"/>
    <mergeCell ref="A5:C5"/>
    <mergeCell ref="D5:E5"/>
    <mergeCell ref="C3:C4"/>
    <mergeCell ref="D3:D4"/>
    <mergeCell ref="G3:G4"/>
    <mergeCell ref="H3:H4"/>
    <mergeCell ref="K3:K4"/>
    <mergeCell ref="L3:L4"/>
  </mergeCells>
  <printOptions horizontalCentered="1"/>
  <pageMargins left="0.354166666666667" right="0.354166666666667" top="0.751388888888889" bottom="0.554861111111111" header="0.298611111111111" footer="0.298611111111111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showZeros="0" view="pageLayout" zoomScaleNormal="100" workbookViewId="0">
      <selection activeCell="G13" sqref="G12:G13"/>
    </sheetView>
  </sheetViews>
  <sheetFormatPr defaultColWidth="9" defaultRowHeight="13.5" outlineLevelRow="7" outlineLevelCol="6"/>
  <cols>
    <col min="1" max="1" width="21.375" customWidth="1"/>
    <col min="2" max="2" width="13.375" customWidth="1"/>
    <col min="3" max="3" width="13.5" customWidth="1"/>
    <col min="4" max="4" width="18.375" customWidth="1"/>
    <col min="5" max="5" width="22.275" customWidth="1"/>
    <col min="6" max="6" width="29.75" customWidth="1"/>
    <col min="7" max="7" width="21.7333333333333" customWidth="1"/>
  </cols>
  <sheetData>
    <row r="1" ht="42" customHeight="1" spans="1:7">
      <c r="A1" s="107" t="s">
        <v>320</v>
      </c>
      <c r="B1" s="107"/>
      <c r="C1" s="107"/>
      <c r="D1" s="107"/>
      <c r="E1" s="107"/>
      <c r="F1" s="107"/>
      <c r="G1" s="107"/>
    </row>
    <row r="2" ht="40" customHeight="1" spans="1:7">
      <c r="A2" s="108" t="s">
        <v>321</v>
      </c>
      <c r="B2" s="109"/>
      <c r="C2" s="110"/>
      <c r="D2" s="110"/>
      <c r="E2" s="110"/>
      <c r="F2" s="111" t="s">
        <v>57</v>
      </c>
      <c r="G2" s="111"/>
    </row>
    <row r="3" ht="36" customHeight="1" spans="1:7">
      <c r="A3" s="112" t="s">
        <v>322</v>
      </c>
      <c r="B3" s="113" t="s">
        <v>323</v>
      </c>
      <c r="C3" s="114"/>
      <c r="D3" s="114"/>
      <c r="E3" s="114"/>
      <c r="F3" s="114"/>
      <c r="G3" s="115"/>
    </row>
    <row r="4" ht="36" customHeight="1" spans="1:7">
      <c r="A4" s="112"/>
      <c r="B4" s="116" t="s">
        <v>111</v>
      </c>
      <c r="C4" s="112" t="s">
        <v>324</v>
      </c>
      <c r="D4" s="112" t="s">
        <v>325</v>
      </c>
      <c r="E4" s="112" t="s">
        <v>326</v>
      </c>
      <c r="F4" s="112" t="s">
        <v>327</v>
      </c>
      <c r="G4" s="117" t="s">
        <v>328</v>
      </c>
    </row>
    <row r="5" s="106" customFormat="1" ht="36" customHeight="1" spans="1:7">
      <c r="A5" s="118" t="s">
        <v>184</v>
      </c>
      <c r="B5" s="119">
        <v>5.94</v>
      </c>
      <c r="C5" s="120" t="s">
        <v>245</v>
      </c>
      <c r="D5" s="120" t="s">
        <v>245</v>
      </c>
      <c r="E5" s="119">
        <v>5.94</v>
      </c>
      <c r="F5" s="120" t="s">
        <v>245</v>
      </c>
      <c r="G5" s="121">
        <v>5.94</v>
      </c>
    </row>
    <row r="6" ht="36" customHeight="1" spans="1:6">
      <c r="A6" s="122" t="s">
        <v>329</v>
      </c>
      <c r="B6" s="122"/>
      <c r="C6" s="94"/>
      <c r="D6" s="94"/>
      <c r="E6" s="94"/>
      <c r="F6" s="94"/>
    </row>
    <row r="7" ht="36" customHeight="1" spans="1:6">
      <c r="A7" s="122" t="s">
        <v>330</v>
      </c>
      <c r="B7" s="122"/>
      <c r="C7" s="94"/>
      <c r="D7" s="94"/>
      <c r="E7" s="94"/>
      <c r="F7" s="94"/>
    </row>
    <row r="8" ht="36" customHeight="1" spans="1:6">
      <c r="A8" s="122" t="s">
        <v>331</v>
      </c>
      <c r="B8" s="122"/>
      <c r="C8" s="94"/>
      <c r="D8" s="94"/>
      <c r="E8" s="94"/>
      <c r="F8" s="94"/>
    </row>
  </sheetData>
  <sheetProtection formatCells="0" formatColumns="0" formatRows="0"/>
  <mergeCells count="4">
    <mergeCell ref="A1:G1"/>
    <mergeCell ref="F2:G2"/>
    <mergeCell ref="B3:G3"/>
    <mergeCell ref="A3:A4"/>
  </mergeCells>
  <printOptions horizontalCentered="1"/>
  <pageMargins left="0.0208333333333333" right="0.354166666666667" top="0" bottom="1" header="0.511805555555556" footer="0.511805555555556"/>
  <pageSetup paperSize="9" orientation="landscape" horizontalDpi="600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workbookViewId="0">
      <selection activeCell="D21" sqref="D21"/>
    </sheetView>
  </sheetViews>
  <sheetFormatPr defaultColWidth="9" defaultRowHeight="13.5" outlineLevelRow="6" outlineLevelCol="6"/>
  <cols>
    <col min="1" max="3" width="12.125" style="1" customWidth="1"/>
    <col min="4" max="4" width="20.625" style="1" customWidth="1"/>
    <col min="5" max="5" width="16.875" style="1" customWidth="1"/>
    <col min="6" max="6" width="23" style="1" customWidth="1"/>
    <col min="7" max="7" width="34.625" style="1" customWidth="1"/>
    <col min="8" max="16384" width="9" style="1"/>
  </cols>
  <sheetData>
    <row r="1" ht="60" customHeight="1" spans="1:7">
      <c r="A1" s="83" t="s">
        <v>332</v>
      </c>
      <c r="B1" s="83"/>
      <c r="C1" s="83"/>
      <c r="D1" s="83"/>
      <c r="E1" s="83"/>
      <c r="F1" s="83"/>
      <c r="G1" s="83"/>
    </row>
    <row r="2" ht="40" customHeight="1" spans="1:7">
      <c r="A2" s="95" t="s">
        <v>321</v>
      </c>
      <c r="B2" s="95"/>
      <c r="C2" s="95"/>
      <c r="D2" s="84"/>
      <c r="E2" s="86"/>
      <c r="F2" s="96"/>
      <c r="G2" s="96" t="s">
        <v>57</v>
      </c>
    </row>
    <row r="3" ht="40" customHeight="1" spans="1:7">
      <c r="A3" s="87" t="s">
        <v>92</v>
      </c>
      <c r="B3" s="87"/>
      <c r="C3" s="97"/>
      <c r="D3" s="88" t="s">
        <v>238</v>
      </c>
      <c r="E3" s="98" t="s">
        <v>95</v>
      </c>
      <c r="F3" s="99" t="s">
        <v>96</v>
      </c>
      <c r="G3" s="89" t="s">
        <v>100</v>
      </c>
    </row>
    <row r="4" ht="40" customHeight="1" spans="1:7">
      <c r="A4" s="90" t="s">
        <v>108</v>
      </c>
      <c r="B4" s="90" t="s">
        <v>109</v>
      </c>
      <c r="C4" s="100" t="s">
        <v>110</v>
      </c>
      <c r="D4" s="88"/>
      <c r="E4" s="98"/>
      <c r="F4" s="99"/>
      <c r="G4" s="89"/>
    </row>
    <row r="5" ht="40" customHeight="1" spans="1:7">
      <c r="A5" s="101" t="s">
        <v>112</v>
      </c>
      <c r="B5" s="101" t="s">
        <v>112</v>
      </c>
      <c r="C5" s="101" t="s">
        <v>112</v>
      </c>
      <c r="D5" s="102" t="s">
        <v>112</v>
      </c>
      <c r="E5" s="102">
        <v>1</v>
      </c>
      <c r="F5" s="102">
        <v>2</v>
      </c>
      <c r="G5" s="103">
        <v>6</v>
      </c>
    </row>
    <row r="6" ht="40" customHeight="1" spans="1:7">
      <c r="A6" s="104"/>
      <c r="B6" s="104"/>
      <c r="C6" s="104"/>
      <c r="D6" s="92"/>
      <c r="E6" s="105">
        <v>0</v>
      </c>
      <c r="F6" s="105">
        <v>0</v>
      </c>
      <c r="G6" s="93">
        <v>0</v>
      </c>
    </row>
    <row r="7" ht="52" customHeight="1" spans="1:7">
      <c r="A7" s="1" t="s">
        <v>333</v>
      </c>
      <c r="B7" s="94"/>
      <c r="C7" s="94"/>
      <c r="D7" s="94"/>
      <c r="E7" s="94"/>
      <c r="F7" s="94"/>
      <c r="G7" s="94"/>
    </row>
  </sheetData>
  <sheetProtection formatCells="0" formatColumns="0" formatRows="0"/>
  <mergeCells count="5">
    <mergeCell ref="A1:G1"/>
    <mergeCell ref="D3:D4"/>
    <mergeCell ref="E3:E4"/>
    <mergeCell ref="F3:F4"/>
    <mergeCell ref="G3:G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workbookViewId="0">
      <selection activeCell="D13" sqref="D13"/>
    </sheetView>
  </sheetViews>
  <sheetFormatPr defaultColWidth="9" defaultRowHeight="13.5" outlineLevelRow="7" outlineLevelCol="5"/>
  <cols>
    <col min="1" max="1" width="17.375" style="1" customWidth="1"/>
    <col min="2" max="3" width="12.125" style="1" customWidth="1"/>
    <col min="4" max="4" width="16.5" style="1" customWidth="1"/>
    <col min="5" max="5" width="31.375" style="1" customWidth="1"/>
    <col min="6" max="6" width="36.125" style="1" customWidth="1"/>
    <col min="7" max="16384" width="9" style="1"/>
  </cols>
  <sheetData>
    <row r="1" ht="39" customHeight="1" spans="1:6">
      <c r="A1" s="83" t="s">
        <v>334</v>
      </c>
      <c r="B1" s="83"/>
      <c r="C1" s="83"/>
      <c r="D1" s="83"/>
      <c r="E1" s="83"/>
      <c r="F1" s="83"/>
    </row>
    <row r="2" ht="40" customHeight="1" spans="1:6">
      <c r="A2" s="84" t="s">
        <v>321</v>
      </c>
      <c r="B2" s="84"/>
      <c r="C2" s="84"/>
      <c r="D2" s="85"/>
      <c r="E2" s="84"/>
      <c r="F2" s="86"/>
    </row>
    <row r="3" ht="40" customHeight="1" spans="1:6">
      <c r="A3" s="66"/>
      <c r="B3" s="87" t="s">
        <v>92</v>
      </c>
      <c r="C3" s="87"/>
      <c r="D3" s="87"/>
      <c r="E3" s="88" t="s">
        <v>238</v>
      </c>
      <c r="F3" s="89" t="s">
        <v>335</v>
      </c>
    </row>
    <row r="4" ht="40" customHeight="1" spans="1:6">
      <c r="A4" s="82" t="s">
        <v>336</v>
      </c>
      <c r="B4" s="90" t="s">
        <v>108</v>
      </c>
      <c r="C4" s="90" t="s">
        <v>109</v>
      </c>
      <c r="D4" s="90" t="s">
        <v>110</v>
      </c>
      <c r="E4" s="88"/>
      <c r="F4" s="89"/>
    </row>
    <row r="5" ht="40" customHeight="1" spans="1:6">
      <c r="A5" s="82"/>
      <c r="B5" s="90" t="s">
        <v>112</v>
      </c>
      <c r="C5" s="90" t="s">
        <v>112</v>
      </c>
      <c r="D5" s="90" t="s">
        <v>112</v>
      </c>
      <c r="E5" s="90" t="s">
        <v>112</v>
      </c>
      <c r="F5" s="90">
        <v>1</v>
      </c>
    </row>
    <row r="6" ht="40" customHeight="1" spans="1:6">
      <c r="A6" s="66"/>
      <c r="B6" s="91"/>
      <c r="C6" s="91"/>
      <c r="D6" s="91"/>
      <c r="E6" s="92"/>
      <c r="F6" s="93">
        <v>0</v>
      </c>
    </row>
    <row r="7" ht="40" customHeight="1" spans="1:6">
      <c r="A7" s="94"/>
      <c r="B7" s="94"/>
      <c r="C7" s="94"/>
      <c r="D7" s="94"/>
      <c r="E7" s="94"/>
      <c r="F7" s="94"/>
    </row>
    <row r="8" ht="40" customHeight="1" spans="1:1">
      <c r="A8" s="1" t="s">
        <v>337</v>
      </c>
    </row>
  </sheetData>
  <sheetProtection formatCells="0" formatColumns="0" formatRows="0"/>
  <mergeCells count="5">
    <mergeCell ref="A1:F1"/>
    <mergeCell ref="A2:C2"/>
    <mergeCell ref="A4:A5"/>
    <mergeCell ref="E3:E4"/>
    <mergeCell ref="F3:F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showGridLines="0" workbookViewId="0">
      <selection activeCell="B11" sqref="B11"/>
    </sheetView>
  </sheetViews>
  <sheetFormatPr defaultColWidth="9" defaultRowHeight="13.5" outlineLevelRow="7" outlineLevelCol="3"/>
  <cols>
    <col min="1" max="1" width="30.625" style="79" customWidth="1"/>
    <col min="2" max="2" width="28.875" style="79" customWidth="1"/>
    <col min="3" max="3" width="31" style="79" customWidth="1"/>
    <col min="4" max="4" width="36.875" style="79" customWidth="1"/>
    <col min="5" max="16384" width="9" style="1"/>
  </cols>
  <sheetData>
    <row r="1" ht="35.1" customHeight="1" spans="1:4">
      <c r="A1" s="80" t="s">
        <v>16</v>
      </c>
      <c r="B1" s="80"/>
      <c r="C1" s="80"/>
      <c r="D1" s="80"/>
    </row>
    <row r="2" ht="40" customHeight="1" spans="1:4">
      <c r="A2"/>
      <c r="B2"/>
      <c r="C2"/>
      <c r="D2" s="81" t="s">
        <v>57</v>
      </c>
    </row>
    <row r="3" ht="40" customHeight="1" spans="1:4">
      <c r="A3" s="82" t="s">
        <v>338</v>
      </c>
      <c r="B3" s="82"/>
      <c r="C3" s="82" t="s">
        <v>339</v>
      </c>
      <c r="D3" s="82"/>
    </row>
    <row r="4" ht="40" customHeight="1" spans="1:4">
      <c r="A4" s="82" t="s">
        <v>336</v>
      </c>
      <c r="B4" s="82" t="s">
        <v>182</v>
      </c>
      <c r="C4" s="82" t="s">
        <v>336</v>
      </c>
      <c r="D4" s="82" t="s">
        <v>182</v>
      </c>
    </row>
    <row r="5" ht="40" customHeight="1" spans="1:4">
      <c r="A5" s="82"/>
      <c r="B5" s="82">
        <v>0</v>
      </c>
      <c r="C5" s="82"/>
      <c r="D5" s="82">
        <v>0</v>
      </c>
    </row>
    <row r="6" ht="40" customHeight="1" spans="1:4">
      <c r="A6" s="82" t="s">
        <v>340</v>
      </c>
      <c r="B6" s="82">
        <v>0</v>
      </c>
      <c r="C6" s="82" t="s">
        <v>341</v>
      </c>
      <c r="D6" s="82">
        <v>0</v>
      </c>
    </row>
    <row r="7" ht="40" customHeight="1" spans="1:4">
      <c r="A7"/>
      <c r="B7"/>
      <c r="C7"/>
      <c r="D7"/>
    </row>
    <row r="8" ht="40" customHeight="1" spans="1:4">
      <c r="A8" t="s">
        <v>342</v>
      </c>
      <c r="B8"/>
      <c r="C8"/>
      <c r="D8"/>
    </row>
  </sheetData>
  <sheetProtection formatCells="0" formatColumns="0" formatRows="0"/>
  <mergeCells count="3">
    <mergeCell ref="A1:D1"/>
    <mergeCell ref="A3:B3"/>
    <mergeCell ref="C3:D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showGridLines="0" topLeftCell="A7" workbookViewId="0">
      <selection activeCell="B27" sqref="B27"/>
    </sheetView>
  </sheetViews>
  <sheetFormatPr defaultColWidth="9" defaultRowHeight="13.5" outlineLevelCol="3"/>
  <cols>
    <col min="1" max="1" width="22.75" style="1" customWidth="1"/>
    <col min="2" max="2" width="17" style="1" customWidth="1"/>
    <col min="3" max="3" width="28.5" style="1" customWidth="1"/>
    <col min="4" max="4" width="17.25" style="1" customWidth="1"/>
    <col min="5" max="16384" width="9" style="1"/>
  </cols>
  <sheetData>
    <row r="1" ht="38" customHeight="1" spans="1:4">
      <c r="A1" s="71" t="s">
        <v>17</v>
      </c>
      <c r="B1" s="71"/>
      <c r="C1" s="71"/>
      <c r="D1" s="71"/>
    </row>
    <row r="2" ht="18.75" customHeight="1" spans="1:4">
      <c r="A2" s="72" t="s">
        <v>57</v>
      </c>
      <c r="B2" s="72"/>
      <c r="C2" s="72"/>
      <c r="D2" s="72"/>
    </row>
    <row r="3" ht="35.1" customHeight="1" spans="1:4">
      <c r="A3" s="73" t="s">
        <v>343</v>
      </c>
      <c r="B3" s="73"/>
      <c r="C3" s="73" t="s">
        <v>344</v>
      </c>
      <c r="D3" s="73"/>
    </row>
    <row r="4" ht="35.1" customHeight="1" spans="1:4">
      <c r="A4" s="73" t="s">
        <v>345</v>
      </c>
      <c r="B4" s="73" t="s">
        <v>243</v>
      </c>
      <c r="C4" s="73" t="s">
        <v>345</v>
      </c>
      <c r="D4" s="73" t="s">
        <v>243</v>
      </c>
    </row>
    <row r="5" ht="35.1" customHeight="1" spans="1:4">
      <c r="A5" s="74"/>
      <c r="B5" s="75"/>
      <c r="C5" s="74"/>
      <c r="D5" s="75"/>
    </row>
    <row r="6" ht="35.1" customHeight="1" spans="1:4">
      <c r="A6" s="74"/>
      <c r="B6" s="75"/>
      <c r="C6" s="74"/>
      <c r="D6" s="75"/>
    </row>
    <row r="7" ht="35.1" customHeight="1" spans="1:4">
      <c r="A7" s="74"/>
      <c r="B7" s="75"/>
      <c r="C7" s="74"/>
      <c r="D7" s="75"/>
    </row>
    <row r="8" ht="35.1" customHeight="1" spans="1:4">
      <c r="A8" s="74"/>
      <c r="B8" s="75"/>
      <c r="C8" s="74"/>
      <c r="D8" s="75"/>
    </row>
    <row r="9" ht="35.1" customHeight="1" spans="1:4">
      <c r="A9" s="74"/>
      <c r="B9" s="75"/>
      <c r="C9" s="74"/>
      <c r="D9" s="75"/>
    </row>
    <row r="10" ht="35.1" customHeight="1" spans="1:4">
      <c r="A10" s="78"/>
      <c r="B10" s="75"/>
      <c r="C10" s="74"/>
      <c r="D10" s="75"/>
    </row>
    <row r="11" ht="35.1" customHeight="1" spans="1:4">
      <c r="A11" s="78"/>
      <c r="B11" s="75"/>
      <c r="C11" s="74"/>
      <c r="D11" s="75"/>
    </row>
    <row r="12" ht="35.1" customHeight="1" spans="1:4">
      <c r="A12" s="78"/>
      <c r="B12" s="75"/>
      <c r="C12" s="74"/>
      <c r="D12" s="75"/>
    </row>
    <row r="13" ht="35.1" customHeight="1" spans="1:4">
      <c r="A13" s="78"/>
      <c r="B13" s="75"/>
      <c r="C13" s="74"/>
      <c r="D13" s="75"/>
    </row>
    <row r="14" ht="35.1" customHeight="1" spans="1:4">
      <c r="A14" s="78"/>
      <c r="B14" s="75"/>
      <c r="C14" s="74"/>
      <c r="D14" s="75"/>
    </row>
    <row r="15" ht="35.1" customHeight="1" spans="1:4">
      <c r="A15" s="77" t="s">
        <v>346</v>
      </c>
      <c r="B15" s="75">
        <v>0</v>
      </c>
      <c r="C15" s="77" t="s">
        <v>347</v>
      </c>
      <c r="D15" s="75">
        <v>0</v>
      </c>
    </row>
    <row r="16" ht="35.1" customHeight="1" spans="1:4">
      <c r="A16" s="78"/>
      <c r="B16" s="75"/>
      <c r="C16" s="76"/>
      <c r="D16" s="75"/>
    </row>
    <row r="17" ht="35.1" customHeight="1" spans="1:4">
      <c r="A17" s="74" t="s">
        <v>348</v>
      </c>
      <c r="B17" s="75">
        <v>0</v>
      </c>
      <c r="C17" s="74" t="s">
        <v>107</v>
      </c>
      <c r="D17" s="75">
        <v>0</v>
      </c>
    </row>
    <row r="18" ht="35.1" customHeight="1" spans="1:4">
      <c r="A18" s="78"/>
      <c r="B18" s="75"/>
      <c r="C18" s="76"/>
      <c r="D18" s="75"/>
    </row>
    <row r="19" ht="35.1" customHeight="1" spans="1:4">
      <c r="A19" s="73" t="s">
        <v>335</v>
      </c>
      <c r="B19" s="75">
        <v>0</v>
      </c>
      <c r="C19" s="73" t="s">
        <v>349</v>
      </c>
      <c r="D19" s="75">
        <v>0</v>
      </c>
    </row>
    <row r="21" spans="1:1">
      <c r="A21" s="1" t="s">
        <v>350</v>
      </c>
    </row>
  </sheetData>
  <sheetProtection formatCells="0" formatColumns="0" formatRows="0"/>
  <mergeCells count="4">
    <mergeCell ref="A1:D1"/>
    <mergeCell ref="A2:D2"/>
    <mergeCell ref="A3:B3"/>
    <mergeCell ref="C3:D3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showGridLines="0" topLeftCell="A10" workbookViewId="0">
      <selection activeCell="B29" sqref="B29"/>
    </sheetView>
  </sheetViews>
  <sheetFormatPr defaultColWidth="9" defaultRowHeight="13.5" outlineLevelCol="1"/>
  <cols>
    <col min="1" max="1" width="44.375" style="1" customWidth="1"/>
    <col min="2" max="2" width="40.25" style="1" customWidth="1"/>
    <col min="3" max="16384" width="9" style="1"/>
  </cols>
  <sheetData>
    <row r="1" ht="25.5" customHeight="1" spans="1:2">
      <c r="A1" s="71" t="s">
        <v>18</v>
      </c>
      <c r="B1" s="71"/>
    </row>
    <row r="2" ht="18.75" customHeight="1" spans="1:2">
      <c r="A2" s="72" t="s">
        <v>57</v>
      </c>
      <c r="B2" s="72"/>
    </row>
    <row r="3" ht="35.1" customHeight="1" spans="1:2">
      <c r="A3" s="73" t="s">
        <v>343</v>
      </c>
      <c r="B3" s="73"/>
    </row>
    <row r="4" ht="35.1" customHeight="1" spans="1:2">
      <c r="A4" s="73" t="s">
        <v>345</v>
      </c>
      <c r="B4" s="73" t="s">
        <v>243</v>
      </c>
    </row>
    <row r="5" ht="35.1" customHeight="1" spans="1:2">
      <c r="A5" s="74"/>
      <c r="B5" s="75"/>
    </row>
    <row r="6" ht="35.1" customHeight="1" spans="1:2">
      <c r="A6" s="74"/>
      <c r="B6" s="75"/>
    </row>
    <row r="7" ht="35.1" customHeight="1" spans="1:2">
      <c r="A7" s="74"/>
      <c r="B7" s="75"/>
    </row>
    <row r="8" ht="35.1" customHeight="1" spans="1:2">
      <c r="A8" s="74"/>
      <c r="B8" s="75"/>
    </row>
    <row r="9" ht="35.1" customHeight="1" spans="1:2">
      <c r="A9" s="74"/>
      <c r="B9" s="75"/>
    </row>
    <row r="10" ht="35.1" customHeight="1" spans="1:2">
      <c r="A10" s="78"/>
      <c r="B10" s="75"/>
    </row>
    <row r="11" ht="35.1" customHeight="1" spans="1:2">
      <c r="A11" s="78"/>
      <c r="B11" s="75"/>
    </row>
    <row r="12" ht="35.1" customHeight="1" spans="1:2">
      <c r="A12" s="78"/>
      <c r="B12" s="75"/>
    </row>
    <row r="13" ht="35.1" customHeight="1" spans="1:2">
      <c r="A13" s="78"/>
      <c r="B13" s="75"/>
    </row>
    <row r="14" ht="35.1" customHeight="1" spans="1:2">
      <c r="A14" s="78"/>
      <c r="B14" s="75"/>
    </row>
    <row r="15" ht="35.1" customHeight="1" spans="1:2">
      <c r="A15" s="78"/>
      <c r="B15" s="75"/>
    </row>
    <row r="16" ht="35.1" customHeight="1" spans="1:2">
      <c r="A16" s="77" t="s">
        <v>346</v>
      </c>
      <c r="B16" s="75">
        <v>0</v>
      </c>
    </row>
    <row r="17" ht="35.1" customHeight="1" spans="1:2">
      <c r="A17" s="78"/>
      <c r="B17" s="75"/>
    </row>
    <row r="18" ht="35.1" customHeight="1" spans="1:2">
      <c r="A18" s="74" t="s">
        <v>348</v>
      </c>
      <c r="B18" s="75">
        <v>0</v>
      </c>
    </row>
    <row r="19" ht="35.1" customHeight="1" spans="1:2">
      <c r="A19" s="78"/>
      <c r="B19" s="75"/>
    </row>
    <row r="20" ht="35.1" customHeight="1" spans="1:2">
      <c r="A20" s="73" t="s">
        <v>335</v>
      </c>
      <c r="B20" s="75">
        <v>0</v>
      </c>
    </row>
    <row r="22" ht="27" customHeight="1" spans="1:1">
      <c r="A22" s="1" t="s">
        <v>350</v>
      </c>
    </row>
  </sheetData>
  <sheetProtection formatCells="0" formatColumns="0" formatRows="0"/>
  <mergeCells count="3">
    <mergeCell ref="A1:B1"/>
    <mergeCell ref="A2:B2"/>
    <mergeCell ref="A3:B3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showGridLines="0" topLeftCell="A7" workbookViewId="0">
      <selection activeCell="A10" sqref="A10"/>
    </sheetView>
  </sheetViews>
  <sheetFormatPr defaultColWidth="9" defaultRowHeight="13.5" outlineLevelCol="1"/>
  <cols>
    <col min="1" max="1" width="41.5" style="1" customWidth="1"/>
    <col min="2" max="2" width="41.75" style="1" customWidth="1"/>
    <col min="3" max="16384" width="9" style="1"/>
  </cols>
  <sheetData>
    <row r="1" ht="25.5" customHeight="1" spans="1:2">
      <c r="A1" s="71" t="s">
        <v>19</v>
      </c>
      <c r="B1" s="71"/>
    </row>
    <row r="2" ht="18.75" customHeight="1" spans="1:2">
      <c r="A2" s="72" t="s">
        <v>57</v>
      </c>
      <c r="B2" s="72"/>
    </row>
    <row r="3" ht="35.1" customHeight="1" spans="1:2">
      <c r="A3" s="73" t="s">
        <v>344</v>
      </c>
      <c r="B3" s="73"/>
    </row>
    <row r="4" ht="35.1" customHeight="1" spans="1:2">
      <c r="A4" s="73" t="s">
        <v>345</v>
      </c>
      <c r="B4" s="73" t="s">
        <v>243</v>
      </c>
    </row>
    <row r="5" ht="35.1" customHeight="1" spans="1:2">
      <c r="A5" s="74"/>
      <c r="B5" s="75"/>
    </row>
    <row r="6" ht="35.1" customHeight="1" spans="1:2">
      <c r="A6" s="74"/>
      <c r="B6" s="75"/>
    </row>
    <row r="7" ht="35.1" customHeight="1" spans="1:2">
      <c r="A7" s="74"/>
      <c r="B7" s="75"/>
    </row>
    <row r="8" ht="35.1" customHeight="1" spans="1:2">
      <c r="A8" s="74"/>
      <c r="B8" s="75"/>
    </row>
    <row r="9" ht="35.1" customHeight="1" spans="1:2">
      <c r="A9" s="74"/>
      <c r="B9" s="75"/>
    </row>
    <row r="10" ht="35.1" customHeight="1" spans="1:2">
      <c r="A10" s="74"/>
      <c r="B10" s="75"/>
    </row>
    <row r="11" ht="35.1" customHeight="1" spans="1:2">
      <c r="A11" s="74"/>
      <c r="B11" s="75"/>
    </row>
    <row r="12" ht="35.1" customHeight="1" spans="1:2">
      <c r="A12" s="74"/>
      <c r="B12" s="75"/>
    </row>
    <row r="13" ht="35.1" customHeight="1" spans="1:2">
      <c r="A13" s="74"/>
      <c r="B13" s="75"/>
    </row>
    <row r="14" ht="35.1" customHeight="1" spans="1:2">
      <c r="A14" s="74"/>
      <c r="B14" s="75"/>
    </row>
    <row r="15" ht="35.1" customHeight="1" spans="1:2">
      <c r="A15" s="76"/>
      <c r="B15" s="75"/>
    </row>
    <row r="16" ht="35.1" customHeight="1" spans="1:2">
      <c r="A16" s="77" t="s">
        <v>347</v>
      </c>
      <c r="B16" s="75">
        <v>0</v>
      </c>
    </row>
    <row r="17" ht="35.1" customHeight="1" spans="1:2">
      <c r="A17" s="76"/>
      <c r="B17" s="75"/>
    </row>
    <row r="18" ht="35.1" customHeight="1" spans="1:2">
      <c r="A18" s="74" t="s">
        <v>107</v>
      </c>
      <c r="B18" s="75">
        <v>0</v>
      </c>
    </row>
    <row r="19" ht="35.1" customHeight="1" spans="1:2">
      <c r="A19" s="76"/>
      <c r="B19" s="75"/>
    </row>
    <row r="20" ht="35.1" customHeight="1" spans="1:2">
      <c r="A20" s="73" t="s">
        <v>349</v>
      </c>
      <c r="B20" s="75">
        <v>0</v>
      </c>
    </row>
    <row r="23" spans="1:1">
      <c r="A23" s="1" t="s">
        <v>351</v>
      </c>
    </row>
  </sheetData>
  <sheetProtection formatCells="0" formatColumns="0" formatRows="0"/>
  <mergeCells count="3">
    <mergeCell ref="A1:B1"/>
    <mergeCell ref="A2:B2"/>
    <mergeCell ref="A3:B3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showGridLines="0" workbookViewId="0">
      <selection activeCell="B17" sqref="B17"/>
    </sheetView>
  </sheetViews>
  <sheetFormatPr defaultColWidth="9" defaultRowHeight="13.5"/>
  <cols>
    <col min="1" max="1" width="15.375" style="1" customWidth="1"/>
    <col min="2" max="2" width="9.5" style="1" customWidth="1"/>
    <col min="3" max="3" width="8.375" style="1" customWidth="1"/>
    <col min="4" max="4" width="20.25" style="1" customWidth="1"/>
    <col min="5" max="5" width="26.75" style="1" customWidth="1"/>
    <col min="6" max="6" width="27.375" style="1" customWidth="1"/>
    <col min="7" max="7" width="17.875" style="1" customWidth="1"/>
    <col min="8" max="8" width="15.375" style="1" customWidth="1"/>
    <col min="9" max="16384" width="9" style="1"/>
  </cols>
  <sheetData>
    <row r="1" ht="22.5" customHeight="1" spans="1:15">
      <c r="A1" s="39" t="s">
        <v>352</v>
      </c>
      <c r="B1" s="39"/>
      <c r="C1" s="39"/>
      <c r="D1" s="39"/>
      <c r="E1" s="39"/>
      <c r="F1" s="39"/>
      <c r="G1" s="39"/>
      <c r="H1" s="39"/>
      <c r="I1" s="37"/>
      <c r="J1" s="37"/>
      <c r="K1" s="37"/>
      <c r="L1" s="37"/>
      <c r="M1" s="37"/>
      <c r="N1" s="37"/>
      <c r="O1" s="37"/>
    </row>
    <row r="2" ht="15" customHeight="1" spans="1:15">
      <c r="A2" s="40" t="s">
        <v>353</v>
      </c>
      <c r="B2" s="41"/>
      <c r="C2" s="41"/>
      <c r="D2" s="41"/>
      <c r="E2" s="41"/>
      <c r="F2" s="41"/>
      <c r="G2" s="42"/>
      <c r="H2" s="42" t="s">
        <v>354</v>
      </c>
      <c r="I2" s="41"/>
      <c r="J2" s="41"/>
      <c r="K2" s="41"/>
      <c r="L2" s="41"/>
      <c r="M2" s="41"/>
      <c r="N2" s="41"/>
      <c r="O2" s="41"/>
    </row>
    <row r="3" ht="20.25" customHeight="1" spans="1:15">
      <c r="A3" s="43" t="s">
        <v>336</v>
      </c>
      <c r="B3" s="44" t="s">
        <v>355</v>
      </c>
      <c r="C3" s="45" t="s">
        <v>356</v>
      </c>
      <c r="D3" s="46" t="s">
        <v>357</v>
      </c>
      <c r="E3" s="46" t="s">
        <v>358</v>
      </c>
      <c r="F3" s="47" t="s">
        <v>359</v>
      </c>
      <c r="G3" s="47" t="s">
        <v>360</v>
      </c>
      <c r="H3" s="43" t="s">
        <v>361</v>
      </c>
      <c r="I3" s="37"/>
      <c r="J3" s="37"/>
      <c r="K3" s="37"/>
      <c r="L3" s="37"/>
      <c r="M3" s="37"/>
      <c r="N3" s="37"/>
      <c r="O3" s="37"/>
    </row>
    <row r="4" ht="50" customHeight="1" spans="1:15">
      <c r="A4" s="48" t="s">
        <v>362</v>
      </c>
      <c r="B4" s="49" t="s">
        <v>363</v>
      </c>
      <c r="C4" s="45">
        <v>62</v>
      </c>
      <c r="D4" s="50" t="s">
        <v>364</v>
      </c>
      <c r="E4" s="51" t="s">
        <v>365</v>
      </c>
      <c r="F4" s="50" t="s">
        <v>366</v>
      </c>
      <c r="G4" s="51" t="s">
        <v>367</v>
      </c>
      <c r="H4" s="52" t="s">
        <v>368</v>
      </c>
      <c r="I4" s="37"/>
      <c r="J4" s="37"/>
      <c r="K4" s="37"/>
      <c r="L4" s="37"/>
      <c r="M4" s="37"/>
      <c r="N4" s="37"/>
      <c r="O4" s="37"/>
    </row>
    <row r="5" ht="44" customHeight="1" spans="1:15">
      <c r="A5" s="53" t="s">
        <v>369</v>
      </c>
      <c r="B5" s="49" t="s">
        <v>363</v>
      </c>
      <c r="C5" s="45">
        <v>140</v>
      </c>
      <c r="D5" s="54" t="s">
        <v>370</v>
      </c>
      <c r="E5" s="54" t="s">
        <v>371</v>
      </c>
      <c r="F5" s="54" t="s">
        <v>372</v>
      </c>
      <c r="G5" s="51" t="s">
        <v>373</v>
      </c>
      <c r="H5" s="52" t="s">
        <v>368</v>
      </c>
      <c r="I5" s="37"/>
      <c r="J5" s="37"/>
      <c r="K5" s="37"/>
      <c r="L5" s="37"/>
      <c r="M5" s="37"/>
      <c r="N5" s="37"/>
      <c r="O5" s="37"/>
    </row>
    <row r="6" ht="53" customHeight="1" spans="1:15">
      <c r="A6" s="53" t="s">
        <v>374</v>
      </c>
      <c r="B6" s="49" t="s">
        <v>363</v>
      </c>
      <c r="C6" s="45">
        <v>120</v>
      </c>
      <c r="D6" s="54" t="s">
        <v>375</v>
      </c>
      <c r="E6" s="54" t="s">
        <v>376</v>
      </c>
      <c r="F6" s="54" t="s">
        <v>377</v>
      </c>
      <c r="G6" s="51" t="s">
        <v>378</v>
      </c>
      <c r="H6" s="52" t="s">
        <v>368</v>
      </c>
      <c r="I6" s="37"/>
      <c r="J6" s="37"/>
      <c r="K6" s="37"/>
      <c r="L6" s="37"/>
      <c r="M6" s="37"/>
      <c r="N6" s="37"/>
      <c r="O6" s="37"/>
    </row>
    <row r="7" ht="39" customHeight="1" spans="1:15">
      <c r="A7" s="48" t="s">
        <v>379</v>
      </c>
      <c r="B7" s="49" t="s">
        <v>363</v>
      </c>
      <c r="C7" s="45">
        <v>9</v>
      </c>
      <c r="D7" s="50" t="s">
        <v>380</v>
      </c>
      <c r="E7" s="54" t="s">
        <v>381</v>
      </c>
      <c r="F7" s="55" t="s">
        <v>382</v>
      </c>
      <c r="G7" s="51" t="s">
        <v>383</v>
      </c>
      <c r="H7" s="52" t="s">
        <v>368</v>
      </c>
      <c r="I7" s="37"/>
      <c r="J7" s="37"/>
      <c r="K7" s="37"/>
      <c r="L7" s="37"/>
      <c r="M7" s="37"/>
      <c r="N7" s="37"/>
      <c r="O7" s="37"/>
    </row>
    <row r="8" ht="58" customHeight="1" spans="1:15">
      <c r="A8" s="48" t="s">
        <v>384</v>
      </c>
      <c r="B8" s="49" t="s">
        <v>363</v>
      </c>
      <c r="C8" s="45">
        <v>108</v>
      </c>
      <c r="D8" s="50" t="s">
        <v>385</v>
      </c>
      <c r="E8" s="56" t="s">
        <v>386</v>
      </c>
      <c r="F8" s="54" t="s">
        <v>387</v>
      </c>
      <c r="G8" s="51" t="s">
        <v>388</v>
      </c>
      <c r="H8" s="52" t="s">
        <v>368</v>
      </c>
      <c r="I8" s="37"/>
      <c r="J8" s="37"/>
      <c r="K8" s="37"/>
      <c r="L8" s="37"/>
      <c r="M8" s="37"/>
      <c r="N8" s="37"/>
      <c r="O8" s="37"/>
    </row>
    <row r="9" ht="46" customHeight="1" spans="1:15">
      <c r="A9" s="49" t="s">
        <v>389</v>
      </c>
      <c r="B9" s="57" t="s">
        <v>103</v>
      </c>
      <c r="C9" s="45">
        <v>200</v>
      </c>
      <c r="D9" s="58" t="s">
        <v>390</v>
      </c>
      <c r="E9" s="59" t="s">
        <v>391</v>
      </c>
      <c r="F9" s="60" t="s">
        <v>392</v>
      </c>
      <c r="G9" s="58" t="s">
        <v>393</v>
      </c>
      <c r="H9" s="49" t="s">
        <v>394</v>
      </c>
      <c r="I9" s="37"/>
      <c r="J9" s="37"/>
      <c r="K9" s="37"/>
      <c r="L9" s="37"/>
      <c r="M9" s="37"/>
      <c r="N9" s="37"/>
      <c r="O9" s="37"/>
    </row>
    <row r="10" ht="51" customHeight="1" spans="1:15">
      <c r="A10" s="57" t="s">
        <v>395</v>
      </c>
      <c r="B10" s="57" t="s">
        <v>103</v>
      </c>
      <c r="C10" s="45">
        <v>180</v>
      </c>
      <c r="D10" s="56" t="s">
        <v>396</v>
      </c>
      <c r="E10" s="59" t="s">
        <v>391</v>
      </c>
      <c r="F10" s="61" t="s">
        <v>397</v>
      </c>
      <c r="G10" s="51" t="s">
        <v>398</v>
      </c>
      <c r="H10" s="52" t="s">
        <v>394</v>
      </c>
      <c r="I10" s="37"/>
      <c r="J10" s="37"/>
      <c r="K10" s="37"/>
      <c r="L10" s="37"/>
      <c r="M10" s="37"/>
      <c r="N10" s="37"/>
      <c r="O10" s="37"/>
    </row>
    <row r="11" ht="57" customHeight="1" spans="1:15">
      <c r="A11" s="53" t="s">
        <v>399</v>
      </c>
      <c r="B11" s="57" t="s">
        <v>103</v>
      </c>
      <c r="C11" s="45">
        <v>350</v>
      </c>
      <c r="D11" s="60" t="s">
        <v>400</v>
      </c>
      <c r="E11" s="59" t="s">
        <v>391</v>
      </c>
      <c r="F11" s="61" t="s">
        <v>401</v>
      </c>
      <c r="G11" s="54" t="s">
        <v>402</v>
      </c>
      <c r="H11" s="52" t="s">
        <v>394</v>
      </c>
      <c r="I11" s="37"/>
      <c r="J11" s="37"/>
      <c r="K11" s="37"/>
      <c r="L11" s="37"/>
      <c r="M11" s="37"/>
      <c r="N11" s="37"/>
      <c r="O11" s="70"/>
    </row>
    <row r="12" ht="27" customHeight="1" spans="1:15">
      <c r="A12" s="62" t="s">
        <v>60</v>
      </c>
      <c r="B12" s="63"/>
      <c r="C12" s="64">
        <f>SUM(C4:C11)</f>
        <v>1169</v>
      </c>
      <c r="D12" s="65"/>
      <c r="E12" s="66"/>
      <c r="F12" s="67"/>
      <c r="G12" s="67"/>
      <c r="H12" s="68"/>
      <c r="I12" s="37"/>
      <c r="J12" s="37"/>
      <c r="K12" s="37"/>
      <c r="L12" s="37"/>
      <c r="M12" s="37"/>
      <c r="N12" s="37"/>
      <c r="O12" s="37"/>
    </row>
    <row r="13" customHeight="1" spans="1:15">
      <c r="A13" s="37"/>
      <c r="B13" s="37"/>
      <c r="C13" s="37"/>
      <c r="D13" s="37"/>
      <c r="E13" s="37"/>
      <c r="F13" s="37"/>
      <c r="G13" s="69"/>
      <c r="H13" s="70"/>
      <c r="I13" s="37"/>
      <c r="J13" s="37"/>
      <c r="K13" s="37"/>
      <c r="L13" s="37"/>
      <c r="M13" s="37"/>
      <c r="N13" s="37"/>
      <c r="O13" s="37"/>
    </row>
    <row r="14" customHeight="1" spans="1:15">
      <c r="A14" s="37"/>
      <c r="B14" s="37"/>
      <c r="C14" s="37"/>
      <c r="D14" s="37"/>
      <c r="E14" s="37"/>
      <c r="F14" s="37"/>
      <c r="G14" s="69"/>
      <c r="H14" s="37"/>
      <c r="I14" s="37"/>
      <c r="J14" s="37"/>
      <c r="K14" s="37"/>
      <c r="L14" s="37"/>
      <c r="M14" s="37"/>
      <c r="N14" s="37"/>
      <c r="O14" s="37"/>
    </row>
    <row r="15" customHeight="1" spans="1:15">
      <c r="A15"/>
      <c r="B15"/>
      <c r="C15"/>
      <c r="D15"/>
      <c r="E15" s="70"/>
      <c r="F15" s="37"/>
      <c r="G15" s="69"/>
      <c r="H15"/>
      <c r="I15"/>
      <c r="J15"/>
      <c r="K15"/>
      <c r="L15"/>
      <c r="M15"/>
      <c r="N15"/>
      <c r="O15"/>
    </row>
    <row r="16" customHeight="1" spans="1:15">
      <c r="A16"/>
      <c r="B16"/>
      <c r="C16"/>
      <c r="D16"/>
      <c r="E16" s="37"/>
      <c r="F16" s="37"/>
      <c r="G16" s="69"/>
      <c r="H16"/>
      <c r="I16"/>
      <c r="J16"/>
      <c r="K16"/>
      <c r="L16"/>
      <c r="M16"/>
      <c r="N16"/>
      <c r="O16"/>
    </row>
    <row r="17" customHeight="1" spans="1:15">
      <c r="A17"/>
      <c r="B17"/>
      <c r="C17"/>
      <c r="D17"/>
      <c r="E17" s="37"/>
      <c r="F17" s="37"/>
      <c r="G17" s="37"/>
      <c r="H17"/>
      <c r="I17"/>
      <c r="J17"/>
      <c r="K17"/>
      <c r="L17"/>
      <c r="M17"/>
      <c r="N17"/>
      <c r="O17"/>
    </row>
    <row r="18" customHeight="1" spans="1:15">
      <c r="A18"/>
      <c r="B18"/>
      <c r="C18"/>
      <c r="D18"/>
      <c r="E18" s="37"/>
      <c r="F18" s="37"/>
      <c r="G18" s="70"/>
      <c r="H18"/>
      <c r="I18"/>
      <c r="J18"/>
      <c r="K18"/>
      <c r="L18"/>
      <c r="M18"/>
      <c r="N18"/>
      <c r="O18"/>
    </row>
    <row r="19" customHeight="1" spans="1:15">
      <c r="A19"/>
      <c r="B19"/>
      <c r="C19"/>
      <c r="D19"/>
      <c r="E19" s="37"/>
      <c r="F19" s="37"/>
      <c r="G19" s="37"/>
      <c r="H19"/>
      <c r="I19"/>
      <c r="J19"/>
      <c r="K19"/>
      <c r="L19"/>
      <c r="M19"/>
      <c r="N19"/>
      <c r="O19"/>
    </row>
    <row r="20" customHeight="1" spans="1:15">
      <c r="A20"/>
      <c r="B20"/>
      <c r="C20"/>
      <c r="D20"/>
      <c r="E20" s="37"/>
      <c r="F20" s="37"/>
      <c r="G20" s="37"/>
      <c r="H20"/>
      <c r="I20"/>
      <c r="J20"/>
      <c r="K20"/>
      <c r="L20"/>
      <c r="M20"/>
      <c r="N20"/>
      <c r="O20"/>
    </row>
    <row r="21" customHeight="1" spans="1:15">
      <c r="A21"/>
      <c r="B21"/>
      <c r="C21"/>
      <c r="D21"/>
      <c r="E21" s="37"/>
      <c r="F21" s="37"/>
      <c r="G21" s="37"/>
      <c r="H21"/>
      <c r="I21"/>
      <c r="J21"/>
      <c r="K21"/>
      <c r="L21"/>
      <c r="M21"/>
      <c r="N21"/>
      <c r="O21"/>
    </row>
    <row r="22" customHeight="1" spans="1:15">
      <c r="A22"/>
      <c r="B22"/>
      <c r="C22"/>
      <c r="D22"/>
      <c r="E22" s="37"/>
      <c r="F22" s="37"/>
      <c r="G22" s="37"/>
      <c r="H22"/>
      <c r="I22"/>
      <c r="J22"/>
      <c r="K22"/>
      <c r="L22"/>
      <c r="M22"/>
      <c r="N22"/>
      <c r="O22"/>
    </row>
    <row r="23" customHeight="1" spans="1:15">
      <c r="A23"/>
      <c r="B23"/>
      <c r="C23"/>
      <c r="D23"/>
      <c r="E23" s="37"/>
      <c r="F23" s="37"/>
      <c r="G23" s="37"/>
      <c r="H23"/>
      <c r="I23"/>
      <c r="J23"/>
      <c r="K23"/>
      <c r="L23"/>
      <c r="M23"/>
      <c r="N23"/>
      <c r="O23"/>
    </row>
    <row r="24" customHeight="1" spans="1:15">
      <c r="A24"/>
      <c r="B24"/>
      <c r="C24"/>
      <c r="D24"/>
      <c r="E24" s="37"/>
      <c r="F24" s="37"/>
      <c r="G24" s="37"/>
      <c r="H24"/>
      <c r="I24"/>
      <c r="J24"/>
      <c r="K24"/>
      <c r="L24"/>
      <c r="M24"/>
      <c r="N24"/>
      <c r="O24"/>
    </row>
    <row r="25" customHeight="1" spans="1:15">
      <c r="A25"/>
      <c r="B25"/>
      <c r="C25"/>
      <c r="D25"/>
      <c r="E25" s="37"/>
      <c r="F25" s="37"/>
      <c r="G25" s="37"/>
      <c r="H25"/>
      <c r="I25"/>
      <c r="J25"/>
      <c r="K25"/>
      <c r="L25"/>
      <c r="M25"/>
      <c r="N25"/>
      <c r="O25"/>
    </row>
    <row r="26" customHeight="1" spans="1:15">
      <c r="A26"/>
      <c r="B26"/>
      <c r="C26"/>
      <c r="D26"/>
      <c r="E26" s="37"/>
      <c r="F26" s="37"/>
      <c r="G26" s="37"/>
      <c r="H26"/>
      <c r="I26"/>
      <c r="J26"/>
      <c r="K26"/>
      <c r="L26"/>
      <c r="M26"/>
      <c r="N26"/>
      <c r="O26"/>
    </row>
    <row r="27" customHeight="1" spans="1:15">
      <c r="A27"/>
      <c r="B27"/>
      <c r="C27"/>
      <c r="D27"/>
      <c r="E27" s="37"/>
      <c r="F27" s="37"/>
      <c r="G27" s="37"/>
      <c r="H27"/>
      <c r="I27"/>
      <c r="J27"/>
      <c r="K27"/>
      <c r="L27"/>
      <c r="M27"/>
      <c r="N27"/>
      <c r="O27"/>
    </row>
    <row r="28" customHeight="1" spans="1:15">
      <c r="A28"/>
      <c r="B28"/>
      <c r="C28"/>
      <c r="D28"/>
      <c r="E28" s="37"/>
      <c r="F28" s="37"/>
      <c r="G28" s="37"/>
      <c r="H28"/>
      <c r="I28"/>
      <c r="J28"/>
      <c r="K28"/>
      <c r="L28"/>
      <c r="M28"/>
      <c r="N28"/>
      <c r="O28"/>
    </row>
    <row r="29" customHeight="1" spans="1:15">
      <c r="A29"/>
      <c r="B29"/>
      <c r="C29"/>
      <c r="D29"/>
      <c r="E29" s="37"/>
      <c r="F29" s="37"/>
      <c r="G29" s="37"/>
      <c r="H29"/>
      <c r="I29"/>
      <c r="J29"/>
      <c r="K29"/>
      <c r="L29"/>
      <c r="M29"/>
      <c r="N29"/>
      <c r="O29"/>
    </row>
    <row r="30" customHeight="1" spans="1:15">
      <c r="A30"/>
      <c r="B30"/>
      <c r="C30"/>
      <c r="D30"/>
      <c r="E30" s="37"/>
      <c r="F30" s="37"/>
      <c r="G30" s="37"/>
      <c r="H30"/>
      <c r="I30"/>
      <c r="J30"/>
      <c r="K30"/>
      <c r="L30"/>
      <c r="M30"/>
      <c r="N30"/>
      <c r="O30"/>
    </row>
  </sheetData>
  <sheetProtection formatCells="0" formatColumns="0" formatRows="0"/>
  <mergeCells count="2">
    <mergeCell ref="A1:H1"/>
    <mergeCell ref="A12:B12"/>
  </mergeCells>
  <printOptions horizontalCentered="1"/>
  <pageMargins left="0.354166666666667" right="0.354166666666667" top="0.751388888888889" bottom="0.751388888888889" header="0.298611111111111" footer="0.298611111111111"/>
  <pageSetup paperSize="9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workbookViewId="0">
      <selection activeCell="K11" sqref="K11"/>
    </sheetView>
  </sheetViews>
  <sheetFormatPr defaultColWidth="9" defaultRowHeight="13.5" outlineLevelCol="5"/>
  <cols>
    <col min="1" max="1" width="17.5" style="1" customWidth="1"/>
    <col min="2" max="2" width="15.25" style="1" customWidth="1"/>
    <col min="3" max="3" width="16.5" style="1" customWidth="1"/>
    <col min="4" max="4" width="13.375" style="1" customWidth="1"/>
    <col min="5" max="5" width="17" style="1" customWidth="1"/>
    <col min="6" max="6" width="18.625" style="1" customWidth="1"/>
    <col min="7" max="16384" width="9" style="1"/>
  </cols>
  <sheetData>
    <row r="1" ht="39" customHeight="1" spans="1:6">
      <c r="A1" s="2" t="s">
        <v>21</v>
      </c>
      <c r="B1" s="2"/>
      <c r="C1" s="2"/>
      <c r="D1" s="2"/>
      <c r="E1" s="2"/>
      <c r="F1" s="2"/>
    </row>
    <row r="2" ht="19.5" customHeight="1" spans="1:6">
      <c r="A2" s="3" t="s">
        <v>403</v>
      </c>
      <c r="B2" s="3"/>
      <c r="C2" s="3"/>
      <c r="D2" s="3"/>
      <c r="E2" s="3"/>
      <c r="F2" s="3"/>
    </row>
    <row r="3" ht="37" customHeight="1" spans="1:6">
      <c r="A3" s="4" t="s">
        <v>404</v>
      </c>
      <c r="B3" s="4"/>
      <c r="C3" s="5"/>
      <c r="D3" s="6" t="s">
        <v>405</v>
      </c>
      <c r="E3" s="6"/>
      <c r="F3" s="7" t="s">
        <v>354</v>
      </c>
    </row>
    <row r="4" ht="30" customHeight="1" spans="1:6">
      <c r="A4" s="8" t="s">
        <v>174</v>
      </c>
      <c r="B4" s="9" t="s">
        <v>247</v>
      </c>
      <c r="C4" s="10"/>
      <c r="D4" s="10"/>
      <c r="E4" s="10"/>
      <c r="F4" s="11"/>
    </row>
    <row r="5" ht="30" customHeight="1" spans="1:6">
      <c r="A5" s="12" t="s">
        <v>406</v>
      </c>
      <c r="B5" s="13" t="s">
        <v>407</v>
      </c>
      <c r="C5" s="14">
        <v>3095</v>
      </c>
      <c r="D5" s="15"/>
      <c r="E5" s="15"/>
      <c r="F5" s="16"/>
    </row>
    <row r="6" ht="30" customHeight="1" spans="1:6">
      <c r="A6" s="12"/>
      <c r="B6" s="17" t="s">
        <v>408</v>
      </c>
      <c r="C6" s="17"/>
      <c r="D6" s="18">
        <v>3095</v>
      </c>
      <c r="E6" s="19" t="s">
        <v>409</v>
      </c>
      <c r="F6" s="18">
        <v>3095</v>
      </c>
    </row>
    <row r="7" ht="30" customHeight="1" spans="1:6">
      <c r="A7" s="12"/>
      <c r="B7" s="20" t="s">
        <v>410</v>
      </c>
      <c r="C7" s="21"/>
      <c r="D7" s="18">
        <v>3095</v>
      </c>
      <c r="E7" s="22" t="s">
        <v>411</v>
      </c>
      <c r="F7" s="23">
        <v>1926</v>
      </c>
    </row>
    <row r="8" ht="30" customHeight="1" spans="1:6">
      <c r="A8" s="12"/>
      <c r="B8" s="20" t="s">
        <v>412</v>
      </c>
      <c r="C8" s="21"/>
      <c r="D8" s="18"/>
      <c r="E8" s="22" t="s">
        <v>413</v>
      </c>
      <c r="F8" s="24">
        <v>1169</v>
      </c>
    </row>
    <row r="9" ht="30" customHeight="1" spans="1:6">
      <c r="A9" s="12"/>
      <c r="B9" s="20" t="s">
        <v>414</v>
      </c>
      <c r="C9" s="21"/>
      <c r="D9" s="18"/>
      <c r="E9" s="25"/>
      <c r="F9" s="26"/>
    </row>
    <row r="10" ht="30" customHeight="1" spans="1:6">
      <c r="A10" s="12"/>
      <c r="B10" s="20" t="s">
        <v>415</v>
      </c>
      <c r="C10" s="21"/>
      <c r="D10" s="18"/>
      <c r="E10" s="27"/>
      <c r="F10" s="28"/>
    </row>
    <row r="11" ht="178" customHeight="1" spans="1:6">
      <c r="A11" s="29" t="s">
        <v>416</v>
      </c>
      <c r="B11" s="30" t="s">
        <v>417</v>
      </c>
      <c r="C11" s="31"/>
      <c r="D11" s="31"/>
      <c r="E11" s="31"/>
      <c r="F11" s="31"/>
    </row>
    <row r="12" ht="84" customHeight="1" spans="1:6">
      <c r="A12" s="32" t="s">
        <v>418</v>
      </c>
      <c r="B12" s="33" t="s">
        <v>419</v>
      </c>
      <c r="C12" s="31"/>
      <c r="D12" s="31"/>
      <c r="E12" s="31"/>
      <c r="F12" s="31"/>
    </row>
    <row r="13" ht="47" customHeight="1" spans="1:6">
      <c r="A13" s="34" t="s">
        <v>420</v>
      </c>
      <c r="B13" s="35" t="s">
        <v>421</v>
      </c>
      <c r="C13" s="31" t="s">
        <v>422</v>
      </c>
      <c r="D13" s="31"/>
      <c r="E13" s="31"/>
      <c r="F13" s="31"/>
    </row>
    <row r="14" ht="50" customHeight="1" spans="1:6">
      <c r="A14" s="34"/>
      <c r="B14" s="36" t="s">
        <v>423</v>
      </c>
      <c r="C14" s="33" t="s">
        <v>424</v>
      </c>
      <c r="D14" s="33"/>
      <c r="E14" s="33"/>
      <c r="F14" s="33"/>
    </row>
    <row r="15" ht="35.1" customHeight="1" spans="1:6">
      <c r="A15" s="37"/>
      <c r="B15" s="37"/>
      <c r="C15" s="38"/>
      <c r="D15" s="38"/>
      <c r="E15" s="38"/>
      <c r="F15" s="37"/>
    </row>
    <row r="16" customHeight="1" spans="1:6">
      <c r="A16"/>
      <c r="B16"/>
      <c r="C16"/>
      <c r="D16" s="38"/>
      <c r="E16" s="37"/>
      <c r="F16"/>
    </row>
    <row r="17" customHeight="1" spans="1:6">
      <c r="A17"/>
      <c r="B17"/>
      <c r="C17"/>
      <c r="D17" s="38"/>
      <c r="E17" s="38"/>
      <c r="F17"/>
    </row>
  </sheetData>
  <sheetProtection formatCells="0" formatColumns="0" formatRows="0"/>
  <mergeCells count="14">
    <mergeCell ref="A1:F1"/>
    <mergeCell ref="A2:F2"/>
    <mergeCell ref="D3:E3"/>
    <mergeCell ref="B6:C6"/>
    <mergeCell ref="B7:C7"/>
    <mergeCell ref="B8:C8"/>
    <mergeCell ref="B9:C9"/>
    <mergeCell ref="B10:C10"/>
    <mergeCell ref="B11:F11"/>
    <mergeCell ref="B12:F12"/>
    <mergeCell ref="C13:F13"/>
    <mergeCell ref="C14:F14"/>
    <mergeCell ref="A5:A10"/>
    <mergeCell ref="A13:A14"/>
  </mergeCells>
  <printOptions horizontalCentered="1"/>
  <pageMargins left="0.354166666666667" right="0.354166666666667" top="0.948611111111111" bottom="0.94861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3"/>
  <sheetViews>
    <sheetView showGridLines="0" showZeros="0" workbookViewId="0">
      <selection activeCell="D15" sqref="D15"/>
    </sheetView>
  </sheetViews>
  <sheetFormatPr defaultColWidth="9" defaultRowHeight="18.75" customHeight="1"/>
  <cols>
    <col min="1" max="1" width="43.5" style="298" customWidth="1"/>
    <col min="2" max="2" width="25.5" style="298" customWidth="1"/>
    <col min="3" max="3" width="37.25" style="298" customWidth="1"/>
    <col min="4" max="4" width="28.5" style="298" customWidth="1"/>
    <col min="5" max="246" width="6.75" style="298" customWidth="1"/>
    <col min="247" max="16384" width="9" style="297"/>
  </cols>
  <sheetData>
    <row r="1" ht="43" customHeight="1" spans="1:246">
      <c r="A1" s="299" t="s">
        <v>22</v>
      </c>
      <c r="B1" s="299"/>
      <c r="C1" s="299"/>
      <c r="D1" s="29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30" customHeight="1" spans="1:4">
      <c r="A2" s="300" t="s">
        <v>23</v>
      </c>
      <c r="B2" s="300"/>
      <c r="C2" s="300"/>
      <c r="D2" s="301" t="s">
        <v>24</v>
      </c>
    </row>
    <row r="3" ht="23.25" customHeight="1" spans="1:246">
      <c r="A3" s="302" t="s">
        <v>25</v>
      </c>
      <c r="B3" s="302"/>
      <c r="C3" s="302" t="s">
        <v>26</v>
      </c>
      <c r="D3" s="30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ht="23.25" customHeight="1" spans="1:246">
      <c r="A4" s="302" t="s">
        <v>27</v>
      </c>
      <c r="B4" s="303" t="s">
        <v>28</v>
      </c>
      <c r="C4" s="304" t="s">
        <v>27</v>
      </c>
      <c r="D4" s="303" t="s">
        <v>28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="297" customFormat="1" ht="23.25" customHeight="1" spans="1:246">
      <c r="A5" s="305" t="s">
        <v>29</v>
      </c>
      <c r="B5" s="306">
        <v>3095</v>
      </c>
      <c r="C5" s="307" t="s">
        <v>30</v>
      </c>
      <c r="D5" s="308">
        <f>D6+D7+D8</f>
        <v>1926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</row>
    <row r="6" s="297" customFormat="1" ht="23.25" customHeight="1" spans="1:246">
      <c r="A6" s="305" t="s">
        <v>31</v>
      </c>
      <c r="B6" s="309">
        <v>0</v>
      </c>
      <c r="C6" s="310" t="s">
        <v>32</v>
      </c>
      <c r="D6" s="308">
        <v>1590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</row>
    <row r="7" s="297" customFormat="1" ht="23.25" customHeight="1" spans="1:246">
      <c r="A7" s="305" t="s">
        <v>33</v>
      </c>
      <c r="B7" s="308">
        <v>0</v>
      </c>
      <c r="C7" s="310" t="s">
        <v>34</v>
      </c>
      <c r="D7" s="308">
        <v>161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</row>
    <row r="8" s="297" customFormat="1" ht="23.25" customHeight="1" spans="1:246">
      <c r="A8" s="305" t="s">
        <v>35</v>
      </c>
      <c r="B8" s="308">
        <v>0</v>
      </c>
      <c r="C8" s="310" t="s">
        <v>36</v>
      </c>
      <c r="D8" s="308">
        <v>175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</row>
    <row r="9" s="297" customFormat="1" ht="23.25" customHeight="1" spans="1:246">
      <c r="A9" s="305" t="s">
        <v>37</v>
      </c>
      <c r="B9" s="308">
        <v>0</v>
      </c>
      <c r="C9" s="310" t="s">
        <v>38</v>
      </c>
      <c r="D9" s="308">
        <f>D10+D11+D12</f>
        <v>1169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</row>
    <row r="10" s="297" customFormat="1" ht="23.25" customHeight="1" spans="1:246">
      <c r="A10" s="305" t="s">
        <v>39</v>
      </c>
      <c r="B10" s="306"/>
      <c r="C10" s="311" t="s">
        <v>40</v>
      </c>
      <c r="D10" s="308">
        <v>439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</row>
    <row r="11" s="297" customFormat="1" ht="23.25" customHeight="1" spans="1:246">
      <c r="A11" s="312"/>
      <c r="B11" s="313"/>
      <c r="C11" s="305" t="s">
        <v>41</v>
      </c>
      <c r="D11" s="308">
        <v>0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</row>
    <row r="12" s="297" customFormat="1" ht="23.25" customHeight="1" spans="1:246">
      <c r="A12" s="314"/>
      <c r="B12" s="306"/>
      <c r="C12" s="305" t="s">
        <v>42</v>
      </c>
      <c r="D12" s="308">
        <v>730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</row>
    <row r="13" s="297" customFormat="1" ht="23.25" customHeight="1" spans="1:246">
      <c r="A13" s="314"/>
      <c r="B13" s="315"/>
      <c r="C13" s="305" t="s">
        <v>43</v>
      </c>
      <c r="D13" s="306">
        <v>0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</row>
    <row r="14" s="297" customFormat="1" ht="23.25" customHeight="1" spans="1:246">
      <c r="A14" s="302" t="s">
        <v>44</v>
      </c>
      <c r="B14" s="316">
        <f>SUM(B5:B13)</f>
        <v>3095</v>
      </c>
      <c r="C14" s="302" t="s">
        <v>45</v>
      </c>
      <c r="D14" s="317">
        <f>D5+D9</f>
        <v>3095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</row>
    <row r="15" s="297" customFormat="1" ht="23.25" customHeight="1" spans="1:246">
      <c r="A15" s="305" t="s">
        <v>46</v>
      </c>
      <c r="B15" s="308">
        <v>0</v>
      </c>
      <c r="C15" s="310" t="s">
        <v>47</v>
      </c>
      <c r="D15" s="308">
        <v>0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</row>
    <row r="16" s="297" customFormat="1" ht="23.25" customHeight="1" spans="1:246">
      <c r="A16" s="305" t="s">
        <v>48</v>
      </c>
      <c r="B16" s="308">
        <v>0</v>
      </c>
      <c r="C16" s="310" t="s">
        <v>49</v>
      </c>
      <c r="D16" s="308">
        <v>0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</row>
    <row r="17" s="297" customFormat="1" ht="23.25" customHeight="1" spans="1:246">
      <c r="A17" s="305" t="s">
        <v>50</v>
      </c>
      <c r="B17" s="308">
        <v>0</v>
      </c>
      <c r="C17" s="310" t="s">
        <v>51</v>
      </c>
      <c r="D17" s="306">
        <v>0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</row>
    <row r="18" s="297" customFormat="1" ht="23.25" customHeight="1" spans="1:246">
      <c r="A18" s="305" t="s">
        <v>52</v>
      </c>
      <c r="B18" s="306">
        <v>0</v>
      </c>
      <c r="C18" s="318"/>
      <c r="D18" s="319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</row>
    <row r="19" ht="23.25" customHeight="1" spans="1:246">
      <c r="A19" s="314"/>
      <c r="B19" s="320"/>
      <c r="C19" s="314"/>
      <c r="D19" s="315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="297" customFormat="1" ht="23.25" customHeight="1" spans="1:246">
      <c r="A20" s="302" t="s">
        <v>53</v>
      </c>
      <c r="B20" s="315">
        <f>SUM(B14:B19)</f>
        <v>3095</v>
      </c>
      <c r="C20" s="302" t="s">
        <v>54</v>
      </c>
      <c r="D20" s="315">
        <f>D14</f>
        <v>3095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</row>
    <row r="21" customHeight="1" spans="1:246">
      <c r="A21" s="321"/>
      <c r="C21" s="297"/>
      <c r="D21" s="297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customHeight="1" spans="1:246">
      <c r="A22" s="321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customHeight="1" spans="1:246">
      <c r="A23" s="321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39" right="0.39" top="0.39" bottom="0.39" header="0.39" footer="0.24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workbookViewId="0">
      <selection activeCell="K12" sqref="K12"/>
    </sheetView>
  </sheetViews>
  <sheetFormatPr defaultColWidth="9" defaultRowHeight="13.5" outlineLevelCol="5"/>
  <cols>
    <col min="1" max="1" width="29.75" customWidth="1"/>
    <col min="2" max="2" width="21.5" customWidth="1"/>
    <col min="3" max="3" width="30.375" customWidth="1"/>
    <col min="4" max="4" width="18.875" customWidth="1"/>
    <col min="5" max="5" width="19" customWidth="1"/>
    <col min="6" max="6" width="18.375" customWidth="1"/>
  </cols>
  <sheetData>
    <row r="1" ht="29" customHeight="1" spans="1:6">
      <c r="A1" s="254" t="s">
        <v>55</v>
      </c>
      <c r="B1" s="254"/>
      <c r="C1" s="254"/>
      <c r="D1" s="254"/>
      <c r="E1" s="254"/>
      <c r="F1" s="254"/>
    </row>
    <row r="2" ht="21" customHeight="1" spans="1:6">
      <c r="A2" s="203" t="s">
        <v>56</v>
      </c>
      <c r="B2" s="203"/>
      <c r="C2" s="203"/>
      <c r="D2" s="203"/>
      <c r="E2" s="203"/>
      <c r="F2" s="255" t="s">
        <v>57</v>
      </c>
    </row>
    <row r="3" ht="16" customHeight="1" spans="1:6">
      <c r="A3" s="256" t="s">
        <v>25</v>
      </c>
      <c r="B3" s="257"/>
      <c r="C3" s="257" t="s">
        <v>26</v>
      </c>
      <c r="D3" s="258"/>
      <c r="E3" s="258"/>
      <c r="F3" s="259"/>
    </row>
    <row r="4" ht="16" customHeight="1" spans="1:6">
      <c r="A4" s="256" t="s">
        <v>58</v>
      </c>
      <c r="B4" s="260" t="s">
        <v>59</v>
      </c>
      <c r="C4" s="261" t="s">
        <v>58</v>
      </c>
      <c r="D4" s="260" t="s">
        <v>60</v>
      </c>
      <c r="E4" s="260" t="s">
        <v>61</v>
      </c>
      <c r="F4" s="262" t="s">
        <v>62</v>
      </c>
    </row>
    <row r="5" s="106" customFormat="1" ht="22" customHeight="1" spans="1:6">
      <c r="A5" s="263" t="s">
        <v>63</v>
      </c>
      <c r="B5" s="264">
        <f>B6</f>
        <v>3095</v>
      </c>
      <c r="C5" s="265" t="s">
        <v>64</v>
      </c>
      <c r="D5" s="266">
        <f>D6+D12+D14+D16</f>
        <v>3095</v>
      </c>
      <c r="E5" s="266">
        <f>E6+E12+E14+E16</f>
        <v>3095</v>
      </c>
      <c r="F5" s="267">
        <v>0</v>
      </c>
    </row>
    <row r="6" s="106" customFormat="1" ht="22" customHeight="1" spans="1:6">
      <c r="A6" s="263" t="s">
        <v>65</v>
      </c>
      <c r="B6" s="267">
        <v>3095</v>
      </c>
      <c r="C6" s="268" t="s">
        <v>66</v>
      </c>
      <c r="D6" s="269">
        <v>2086</v>
      </c>
      <c r="E6" s="270">
        <v>2086</v>
      </c>
      <c r="F6" s="270">
        <v>0</v>
      </c>
    </row>
    <row r="7" s="106" customFormat="1" ht="22" customHeight="1" spans="1:6">
      <c r="A7" s="263" t="s">
        <v>67</v>
      </c>
      <c r="B7" s="269">
        <v>0</v>
      </c>
      <c r="C7" s="268" t="s">
        <v>68</v>
      </c>
      <c r="D7" s="264">
        <v>0</v>
      </c>
      <c r="E7" s="271">
        <v>0</v>
      </c>
      <c r="F7" s="271">
        <v>0</v>
      </c>
    </row>
    <row r="8" s="106" customFormat="1" ht="22" customHeight="1" spans="1:6">
      <c r="A8" s="263"/>
      <c r="B8" s="272"/>
      <c r="C8" s="268" t="s">
        <v>69</v>
      </c>
      <c r="D8" s="266">
        <v>0</v>
      </c>
      <c r="E8" s="266">
        <v>0</v>
      </c>
      <c r="F8" s="267">
        <v>0</v>
      </c>
    </row>
    <row r="9" s="106" customFormat="1" ht="22" customHeight="1" spans="1:6">
      <c r="A9" s="263"/>
      <c r="B9" s="267"/>
      <c r="C9" s="268" t="s">
        <v>70</v>
      </c>
      <c r="D9" s="269">
        <v>0</v>
      </c>
      <c r="E9" s="270">
        <v>0</v>
      </c>
      <c r="F9" s="270">
        <v>0</v>
      </c>
    </row>
    <row r="10" s="106" customFormat="1" ht="22" customHeight="1" spans="1:6">
      <c r="A10" s="263"/>
      <c r="B10" s="269"/>
      <c r="C10" s="268" t="s">
        <v>71</v>
      </c>
      <c r="D10" s="264">
        <v>0</v>
      </c>
      <c r="E10" s="271">
        <v>0</v>
      </c>
      <c r="F10" s="271">
        <v>0</v>
      </c>
    </row>
    <row r="11" s="106" customFormat="1" ht="22" customHeight="1" spans="1:6">
      <c r="A11" s="263"/>
      <c r="B11" s="267"/>
      <c r="C11" s="268" t="s">
        <v>72</v>
      </c>
      <c r="D11" s="264">
        <v>0</v>
      </c>
      <c r="E11" s="271">
        <v>0</v>
      </c>
      <c r="F11" s="271">
        <v>0</v>
      </c>
    </row>
    <row r="12" s="106" customFormat="1" ht="22" customHeight="1" spans="1:6">
      <c r="A12" s="263"/>
      <c r="B12" s="273"/>
      <c r="C12" s="268" t="s">
        <v>73</v>
      </c>
      <c r="D12" s="264">
        <v>692</v>
      </c>
      <c r="E12" s="271">
        <v>692</v>
      </c>
      <c r="F12" s="271">
        <v>0</v>
      </c>
    </row>
    <row r="13" s="106" customFormat="1" ht="22" customHeight="1" spans="1:6">
      <c r="A13" s="274"/>
      <c r="B13" s="275"/>
      <c r="C13" s="268" t="s">
        <v>74</v>
      </c>
      <c r="D13" s="264">
        <v>0</v>
      </c>
      <c r="E13" s="271">
        <v>0</v>
      </c>
      <c r="F13" s="271">
        <v>0</v>
      </c>
    </row>
    <row r="14" s="106" customFormat="1" ht="22" customHeight="1" spans="1:6">
      <c r="A14" s="276"/>
      <c r="B14" s="264"/>
      <c r="C14" s="277" t="s">
        <v>75</v>
      </c>
      <c r="D14" s="264">
        <v>9</v>
      </c>
      <c r="E14" s="271">
        <v>9</v>
      </c>
      <c r="F14" s="271">
        <v>0</v>
      </c>
    </row>
    <row r="15" s="106" customFormat="1" ht="22" customHeight="1" spans="1:6">
      <c r="A15" s="278" t="s">
        <v>76</v>
      </c>
      <c r="B15" s="267">
        <v>0</v>
      </c>
      <c r="C15" s="268" t="s">
        <v>77</v>
      </c>
      <c r="D15" s="264">
        <v>0</v>
      </c>
      <c r="E15" s="271">
        <v>0</v>
      </c>
      <c r="F15" s="271">
        <v>0</v>
      </c>
    </row>
    <row r="16" s="106" customFormat="1" ht="22" customHeight="1" spans="1:6">
      <c r="A16" s="279"/>
      <c r="B16" s="280"/>
      <c r="C16" s="277" t="s">
        <v>78</v>
      </c>
      <c r="D16" s="264">
        <v>308</v>
      </c>
      <c r="E16" s="271">
        <v>308</v>
      </c>
      <c r="F16" s="271">
        <v>0</v>
      </c>
    </row>
    <row r="17" s="106" customFormat="1" ht="22" customHeight="1" spans="1:6">
      <c r="A17" s="281"/>
      <c r="B17" s="282"/>
      <c r="C17" s="277" t="s">
        <v>79</v>
      </c>
      <c r="D17" s="264">
        <v>0</v>
      </c>
      <c r="E17" s="271">
        <v>0</v>
      </c>
      <c r="F17" s="271">
        <v>0</v>
      </c>
    </row>
    <row r="18" s="106" customFormat="1" ht="22" customHeight="1" spans="1:6">
      <c r="A18" s="283"/>
      <c r="B18" s="267"/>
      <c r="C18" s="277" t="s">
        <v>80</v>
      </c>
      <c r="D18" s="264">
        <v>0</v>
      </c>
      <c r="E18" s="271">
        <v>0</v>
      </c>
      <c r="F18" s="271">
        <v>0</v>
      </c>
    </row>
    <row r="19" s="106" customFormat="1" ht="22" customHeight="1" spans="1:6">
      <c r="A19" s="284"/>
      <c r="B19" s="264"/>
      <c r="C19" s="285" t="s">
        <v>81</v>
      </c>
      <c r="D19" s="264">
        <v>0</v>
      </c>
      <c r="E19" s="271">
        <v>0</v>
      </c>
      <c r="F19" s="271">
        <v>0</v>
      </c>
    </row>
    <row r="20" s="106" customFormat="1" ht="22" customHeight="1" spans="1:6">
      <c r="A20" s="286"/>
      <c r="B20" s="267"/>
      <c r="C20" s="287" t="s">
        <v>82</v>
      </c>
      <c r="D20" s="264">
        <v>0</v>
      </c>
      <c r="E20" s="271">
        <v>0</v>
      </c>
      <c r="F20" s="271">
        <v>0</v>
      </c>
    </row>
    <row r="21" s="106" customFormat="1" ht="22" customHeight="1" spans="1:6">
      <c r="A21" s="274"/>
      <c r="B21" s="280"/>
      <c r="C21" s="287" t="s">
        <v>83</v>
      </c>
      <c r="D21" s="264">
        <v>0</v>
      </c>
      <c r="E21" s="271">
        <v>0</v>
      </c>
      <c r="F21" s="288">
        <v>0</v>
      </c>
    </row>
    <row r="22" s="106" customFormat="1" ht="22" customHeight="1" spans="1:6">
      <c r="A22" s="283"/>
      <c r="B22" s="267"/>
      <c r="C22" s="287" t="s">
        <v>84</v>
      </c>
      <c r="D22" s="264">
        <v>0</v>
      </c>
      <c r="E22" s="271">
        <v>0</v>
      </c>
      <c r="F22" s="288">
        <v>0</v>
      </c>
    </row>
    <row r="23" s="106" customFormat="1" ht="22" customHeight="1" spans="1:6">
      <c r="A23" s="289"/>
      <c r="B23" s="264"/>
      <c r="C23" s="290" t="s">
        <v>85</v>
      </c>
      <c r="D23" s="264">
        <v>0</v>
      </c>
      <c r="E23" s="271">
        <v>0</v>
      </c>
      <c r="F23" s="288">
        <v>0</v>
      </c>
    </row>
    <row r="24" s="106" customFormat="1" ht="22" customHeight="1" spans="1:6">
      <c r="A24" s="289"/>
      <c r="B24" s="264"/>
      <c r="C24" s="290" t="s">
        <v>86</v>
      </c>
      <c r="D24" s="267">
        <v>0</v>
      </c>
      <c r="E24" s="288">
        <v>0</v>
      </c>
      <c r="F24" s="288">
        <v>0</v>
      </c>
    </row>
    <row r="25" ht="22" customHeight="1" spans="1:6">
      <c r="A25" s="289"/>
      <c r="B25" s="264"/>
      <c r="C25" s="290"/>
      <c r="D25" s="291"/>
      <c r="E25" s="291"/>
      <c r="F25" s="272"/>
    </row>
    <row r="26" ht="22" customHeight="1" spans="1:6">
      <c r="A26" s="292"/>
      <c r="B26" s="293"/>
      <c r="C26" s="294" t="s">
        <v>87</v>
      </c>
      <c r="D26" s="291"/>
      <c r="E26" s="291"/>
      <c r="F26" s="272"/>
    </row>
    <row r="27" s="106" customFormat="1" ht="22" customHeight="1" spans="1:6">
      <c r="A27" s="295" t="s">
        <v>88</v>
      </c>
      <c r="B27" s="267">
        <f>B5+B15</f>
        <v>3095</v>
      </c>
      <c r="C27" s="296" t="s">
        <v>89</v>
      </c>
      <c r="D27" s="93">
        <f>D5+D26</f>
        <v>3095</v>
      </c>
      <c r="E27" s="93">
        <f>E5+E26</f>
        <v>3095</v>
      </c>
      <c r="F27" s="272">
        <v>0</v>
      </c>
    </row>
  </sheetData>
  <sheetProtection formatCells="0" formatColumns="0" formatRows="0"/>
  <mergeCells count="3">
    <mergeCell ref="A1:F1"/>
    <mergeCell ref="A3:B3"/>
    <mergeCell ref="C3:F3"/>
  </mergeCells>
  <printOptions horizontalCentered="1" verticalCentered="1"/>
  <pageMargins left="0.554861111111111" right="0.554861111111111" top="0.802777777777778" bottom="0.802777777777778" header="0.511805555555556" footer="0.511805555555556"/>
  <pageSetup paperSize="9" scale="80" orientation="landscape" horizontalDpi="60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1"/>
  <sheetViews>
    <sheetView showGridLines="0" showZeros="0" workbookViewId="0">
      <selection activeCell="K19" sqref="K19"/>
    </sheetView>
  </sheetViews>
  <sheetFormatPr defaultColWidth="9" defaultRowHeight="13.5"/>
  <cols>
    <col min="1" max="1" width="6.625" customWidth="1"/>
    <col min="2" max="2" width="5.125" customWidth="1"/>
    <col min="3" max="3" width="5.625" customWidth="1"/>
    <col min="4" max="4" width="7.375" customWidth="1"/>
    <col min="5" max="5" width="34.625" customWidth="1"/>
    <col min="6" max="8" width="9.25"/>
    <col min="11" max="11" width="10.625" customWidth="1"/>
    <col min="12" max="12" width="11.75" customWidth="1"/>
    <col min="13" max="13" width="10.5" customWidth="1"/>
  </cols>
  <sheetData>
    <row r="1" ht="20.25" customHeight="1" spans="1:18">
      <c r="A1" s="221" t="s">
        <v>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ht="23.1" customHeight="1" spans="1:18">
      <c r="A2" s="222" t="s">
        <v>91</v>
      </c>
      <c r="B2" s="223"/>
      <c r="C2" s="223"/>
      <c r="D2" s="223"/>
      <c r="E2" s="223"/>
      <c r="F2" s="223"/>
      <c r="G2" s="223"/>
      <c r="H2" s="223"/>
      <c r="I2" s="223"/>
      <c r="J2" s="223"/>
      <c r="K2" s="243"/>
      <c r="L2" s="243"/>
      <c r="M2" s="243"/>
      <c r="N2" s="243"/>
      <c r="O2" s="243"/>
      <c r="P2" s="243"/>
      <c r="Q2" s="243"/>
      <c r="R2" s="253" t="s">
        <v>57</v>
      </c>
    </row>
    <row r="3" ht="14" customHeight="1" spans="1:18">
      <c r="A3" s="224" t="s">
        <v>92</v>
      </c>
      <c r="B3" s="225"/>
      <c r="C3" s="226"/>
      <c r="D3" s="227" t="s">
        <v>93</v>
      </c>
      <c r="E3" s="227" t="s">
        <v>94</v>
      </c>
      <c r="F3" s="227" t="s">
        <v>95</v>
      </c>
      <c r="G3" s="228" t="s">
        <v>96</v>
      </c>
      <c r="H3" s="227" t="s">
        <v>97</v>
      </c>
      <c r="I3" s="227" t="s">
        <v>98</v>
      </c>
      <c r="J3" s="227" t="s">
        <v>99</v>
      </c>
      <c r="K3" s="228" t="s">
        <v>100</v>
      </c>
      <c r="L3" s="227" t="s">
        <v>101</v>
      </c>
      <c r="M3" s="227" t="s">
        <v>102</v>
      </c>
      <c r="N3" s="227" t="s">
        <v>103</v>
      </c>
      <c r="O3" s="227" t="s">
        <v>104</v>
      </c>
      <c r="P3" s="227" t="s">
        <v>105</v>
      </c>
      <c r="Q3" s="227" t="s">
        <v>106</v>
      </c>
      <c r="R3" s="228" t="s">
        <v>107</v>
      </c>
    </row>
    <row r="4" ht="14" customHeight="1" spans="1:18">
      <c r="A4" s="228" t="s">
        <v>108</v>
      </c>
      <c r="B4" s="228" t="s">
        <v>109</v>
      </c>
      <c r="C4" s="229" t="s">
        <v>110</v>
      </c>
      <c r="D4" s="230"/>
      <c r="E4" s="230"/>
      <c r="F4" s="230"/>
      <c r="G4" s="228" t="s">
        <v>111</v>
      </c>
      <c r="H4" s="230"/>
      <c r="I4" s="230"/>
      <c r="J4" s="230"/>
      <c r="K4" s="228" t="s">
        <v>111</v>
      </c>
      <c r="L4" s="230"/>
      <c r="M4" s="230"/>
      <c r="N4" s="230"/>
      <c r="O4" s="230"/>
      <c r="P4" s="230"/>
      <c r="Q4" s="230"/>
      <c r="R4" s="228"/>
    </row>
    <row r="5" ht="14" customHeight="1" spans="1:18">
      <c r="A5" s="231" t="s">
        <v>112</v>
      </c>
      <c r="B5" s="231" t="s">
        <v>112</v>
      </c>
      <c r="C5" s="232" t="s">
        <v>112</v>
      </c>
      <c r="D5" s="231" t="s">
        <v>112</v>
      </c>
      <c r="E5" s="231" t="s">
        <v>112</v>
      </c>
      <c r="F5" s="231">
        <v>1</v>
      </c>
      <c r="G5" s="231">
        <v>2</v>
      </c>
      <c r="H5" s="231">
        <v>3</v>
      </c>
      <c r="I5" s="231">
        <v>4</v>
      </c>
      <c r="J5" s="231">
        <v>5</v>
      </c>
      <c r="K5" s="244">
        <v>6</v>
      </c>
      <c r="L5" s="244">
        <v>7</v>
      </c>
      <c r="M5" s="244">
        <v>8</v>
      </c>
      <c r="N5" s="231">
        <v>9</v>
      </c>
      <c r="O5" s="231">
        <v>10</v>
      </c>
      <c r="P5" s="231">
        <v>11</v>
      </c>
      <c r="Q5" s="231">
        <v>12</v>
      </c>
      <c r="R5" s="231">
        <v>13</v>
      </c>
    </row>
    <row r="6" s="106" customFormat="1" ht="24.95" customHeight="1" spans="1:18">
      <c r="A6" s="233"/>
      <c r="B6" s="233"/>
      <c r="C6" s="234"/>
      <c r="D6" s="233"/>
      <c r="E6" s="235" t="s">
        <v>60</v>
      </c>
      <c r="F6" s="236">
        <f t="shared" ref="F6:L6" si="0">F7+F17+F25+F28</f>
        <v>3095</v>
      </c>
      <c r="G6" s="236">
        <f t="shared" si="0"/>
        <v>1926</v>
      </c>
      <c r="H6" s="236">
        <f t="shared" si="0"/>
        <v>1590</v>
      </c>
      <c r="I6" s="236">
        <f t="shared" si="0"/>
        <v>161</v>
      </c>
      <c r="J6" s="236">
        <f t="shared" si="0"/>
        <v>175</v>
      </c>
      <c r="K6" s="236">
        <f t="shared" si="0"/>
        <v>1169</v>
      </c>
      <c r="L6" s="245">
        <f t="shared" si="0"/>
        <v>439</v>
      </c>
      <c r="M6" s="246">
        <v>0</v>
      </c>
      <c r="N6" s="247">
        <f>N7+N17+N28</f>
        <v>730</v>
      </c>
      <c r="O6" s="242">
        <v>0</v>
      </c>
      <c r="P6" s="242">
        <v>0</v>
      </c>
      <c r="Q6" s="242">
        <v>0</v>
      </c>
      <c r="R6" s="242">
        <v>0</v>
      </c>
    </row>
    <row r="7" ht="24.95" customHeight="1" spans="1:18">
      <c r="A7" s="233" t="s">
        <v>113</v>
      </c>
      <c r="B7" s="233"/>
      <c r="C7" s="234"/>
      <c r="D7" s="233"/>
      <c r="E7" s="235" t="s">
        <v>114</v>
      </c>
      <c r="F7" s="236">
        <f>F8+F11+F13+F15</f>
        <v>2086</v>
      </c>
      <c r="G7" s="236">
        <f>G8+G11+G13+G15</f>
        <v>1844</v>
      </c>
      <c r="H7" s="236">
        <f>H8+H11+H13+H15</f>
        <v>1508</v>
      </c>
      <c r="I7" s="236">
        <v>161</v>
      </c>
      <c r="J7" s="236">
        <v>175</v>
      </c>
      <c r="K7" s="236">
        <f>K8+K11+K13+K15</f>
        <v>242</v>
      </c>
      <c r="L7" s="236">
        <f>L8+L11+L13+L15</f>
        <v>62</v>
      </c>
      <c r="M7" s="246">
        <v>0</v>
      </c>
      <c r="N7" s="247">
        <v>180</v>
      </c>
      <c r="O7" s="242">
        <v>0</v>
      </c>
      <c r="P7" s="242">
        <v>0</v>
      </c>
      <c r="Q7" s="242">
        <v>0</v>
      </c>
      <c r="R7" s="242">
        <v>0</v>
      </c>
    </row>
    <row r="8" ht="24.95" customHeight="1" spans="1:18">
      <c r="A8" s="233" t="s">
        <v>115</v>
      </c>
      <c r="B8" s="233" t="s">
        <v>116</v>
      </c>
      <c r="C8" s="234"/>
      <c r="D8" s="233"/>
      <c r="E8" s="235" t="s">
        <v>117</v>
      </c>
      <c r="F8" s="236">
        <f>F9+F10</f>
        <v>2024</v>
      </c>
      <c r="G8" s="236">
        <v>1844</v>
      </c>
      <c r="H8" s="236">
        <v>1508</v>
      </c>
      <c r="I8" s="236">
        <v>161</v>
      </c>
      <c r="J8" s="236">
        <v>175</v>
      </c>
      <c r="K8" s="236">
        <v>180</v>
      </c>
      <c r="L8" s="245">
        <v>0</v>
      </c>
      <c r="M8" s="246">
        <v>0</v>
      </c>
      <c r="N8" s="247">
        <v>180</v>
      </c>
      <c r="O8" s="242">
        <v>0</v>
      </c>
      <c r="P8" s="242">
        <v>0</v>
      </c>
      <c r="Q8" s="242">
        <v>0</v>
      </c>
      <c r="R8" s="242">
        <v>0</v>
      </c>
    </row>
    <row r="9" ht="24.95" customHeight="1" spans="1:18">
      <c r="A9" s="233" t="s">
        <v>118</v>
      </c>
      <c r="B9" s="233" t="s">
        <v>119</v>
      </c>
      <c r="C9" s="234" t="s">
        <v>120</v>
      </c>
      <c r="D9" s="233" t="s">
        <v>121</v>
      </c>
      <c r="E9" s="235" t="s">
        <v>122</v>
      </c>
      <c r="F9" s="236">
        <f>G9</f>
        <v>1844</v>
      </c>
      <c r="G9" s="236">
        <f>H9+I9+J9</f>
        <v>1844</v>
      </c>
      <c r="H9" s="237">
        <v>1508</v>
      </c>
      <c r="I9" s="237">
        <v>161</v>
      </c>
      <c r="J9" s="248">
        <v>175</v>
      </c>
      <c r="K9" s="236">
        <v>0</v>
      </c>
      <c r="L9" s="245">
        <v>0</v>
      </c>
      <c r="M9" s="246">
        <v>0</v>
      </c>
      <c r="N9" s="247">
        <v>0</v>
      </c>
      <c r="O9" s="242">
        <v>0</v>
      </c>
      <c r="P9" s="242">
        <v>0</v>
      </c>
      <c r="Q9" s="242">
        <v>0</v>
      </c>
      <c r="R9" s="242">
        <v>0</v>
      </c>
    </row>
    <row r="10" ht="24.95" customHeight="1" spans="1:18">
      <c r="A10" s="238" t="s">
        <v>113</v>
      </c>
      <c r="B10" s="233" t="s">
        <v>116</v>
      </c>
      <c r="C10" s="234" t="s">
        <v>123</v>
      </c>
      <c r="D10" s="233" t="s">
        <v>121</v>
      </c>
      <c r="E10" s="239" t="s">
        <v>124</v>
      </c>
      <c r="F10" s="236">
        <v>180</v>
      </c>
      <c r="G10" s="236"/>
      <c r="H10" s="237"/>
      <c r="I10" s="237"/>
      <c r="J10" s="248"/>
      <c r="K10" s="236">
        <v>180</v>
      </c>
      <c r="L10" s="245"/>
      <c r="M10" s="246"/>
      <c r="N10" s="247">
        <v>180</v>
      </c>
      <c r="O10" s="242"/>
      <c r="P10" s="242"/>
      <c r="Q10" s="242"/>
      <c r="R10" s="242"/>
    </row>
    <row r="11" ht="24.95" customHeight="1" spans="1:18">
      <c r="A11" s="233" t="s">
        <v>115</v>
      </c>
      <c r="B11" s="233" t="s">
        <v>125</v>
      </c>
      <c r="C11" s="234"/>
      <c r="D11" s="233"/>
      <c r="E11" s="235" t="s">
        <v>126</v>
      </c>
      <c r="F11" s="236">
        <v>9</v>
      </c>
      <c r="G11" s="236">
        <v>0</v>
      </c>
      <c r="H11" s="237">
        <v>0</v>
      </c>
      <c r="I11" s="237">
        <v>0</v>
      </c>
      <c r="J11" s="248">
        <v>0</v>
      </c>
      <c r="K11" s="236">
        <v>9</v>
      </c>
      <c r="L11" s="245">
        <v>9</v>
      </c>
      <c r="M11" s="246">
        <v>0</v>
      </c>
      <c r="N11" s="247">
        <v>0</v>
      </c>
      <c r="O11" s="242">
        <v>0</v>
      </c>
      <c r="P11" s="242">
        <v>0</v>
      </c>
      <c r="Q11" s="242">
        <v>0</v>
      </c>
      <c r="R11" s="242">
        <v>0</v>
      </c>
    </row>
    <row r="12" ht="24.95" customHeight="1" spans="1:18">
      <c r="A12" s="233" t="s">
        <v>118</v>
      </c>
      <c r="B12" s="233" t="s">
        <v>127</v>
      </c>
      <c r="C12" s="234" t="s">
        <v>123</v>
      </c>
      <c r="D12" s="233" t="s">
        <v>121</v>
      </c>
      <c r="E12" s="235" t="s">
        <v>128</v>
      </c>
      <c r="F12" s="236">
        <v>9</v>
      </c>
      <c r="G12" s="236">
        <v>0</v>
      </c>
      <c r="H12" s="237">
        <v>0</v>
      </c>
      <c r="I12" s="237">
        <v>0</v>
      </c>
      <c r="J12" s="248">
        <v>0</v>
      </c>
      <c r="K12" s="236">
        <v>9</v>
      </c>
      <c r="L12" s="245">
        <v>9</v>
      </c>
      <c r="M12" s="246">
        <v>0</v>
      </c>
      <c r="N12" s="247">
        <v>0</v>
      </c>
      <c r="O12" s="242">
        <v>0</v>
      </c>
      <c r="P12" s="242">
        <v>0</v>
      </c>
      <c r="Q12" s="242">
        <v>0</v>
      </c>
      <c r="R12" s="242">
        <v>0</v>
      </c>
    </row>
    <row r="13" ht="24.95" customHeight="1" spans="1:18">
      <c r="A13" s="233" t="s">
        <v>115</v>
      </c>
      <c r="B13" s="233" t="s">
        <v>129</v>
      </c>
      <c r="C13" s="234"/>
      <c r="D13" s="233"/>
      <c r="E13" s="235" t="s">
        <v>130</v>
      </c>
      <c r="F13" s="236">
        <v>41</v>
      </c>
      <c r="G13" s="236">
        <v>0</v>
      </c>
      <c r="H13" s="237">
        <v>0</v>
      </c>
      <c r="I13" s="237">
        <v>0</v>
      </c>
      <c r="J13" s="248">
        <v>0</v>
      </c>
      <c r="K13" s="236">
        <v>41</v>
      </c>
      <c r="L13" s="245">
        <v>41</v>
      </c>
      <c r="M13" s="246">
        <v>0</v>
      </c>
      <c r="N13" s="247">
        <v>0</v>
      </c>
      <c r="O13" s="242">
        <v>0</v>
      </c>
      <c r="P13" s="242">
        <v>0</v>
      </c>
      <c r="Q13" s="242">
        <v>0</v>
      </c>
      <c r="R13" s="242">
        <v>0</v>
      </c>
    </row>
    <row r="14" ht="24.95" customHeight="1" spans="1:18">
      <c r="A14" s="233" t="s">
        <v>118</v>
      </c>
      <c r="B14" s="233" t="s">
        <v>131</v>
      </c>
      <c r="C14" s="234" t="s">
        <v>123</v>
      </c>
      <c r="D14" s="233" t="s">
        <v>121</v>
      </c>
      <c r="E14" s="235" t="s">
        <v>132</v>
      </c>
      <c r="F14" s="236">
        <v>41</v>
      </c>
      <c r="G14" s="236">
        <v>0</v>
      </c>
      <c r="H14" s="237">
        <v>0</v>
      </c>
      <c r="I14" s="237">
        <v>0</v>
      </c>
      <c r="J14" s="248">
        <v>0</v>
      </c>
      <c r="K14" s="236">
        <v>41</v>
      </c>
      <c r="L14" s="245">
        <v>41</v>
      </c>
      <c r="M14" s="246">
        <v>0</v>
      </c>
      <c r="N14" s="247">
        <v>0</v>
      </c>
      <c r="O14" s="242">
        <v>0</v>
      </c>
      <c r="P14" s="242">
        <v>0</v>
      </c>
      <c r="Q14" s="242">
        <v>0</v>
      </c>
      <c r="R14" s="242">
        <v>0</v>
      </c>
    </row>
    <row r="15" ht="24.95" customHeight="1" spans="1:18">
      <c r="A15" s="233" t="s">
        <v>115</v>
      </c>
      <c r="B15" s="233" t="s">
        <v>133</v>
      </c>
      <c r="C15" s="234"/>
      <c r="D15" s="233"/>
      <c r="E15" s="235" t="s">
        <v>134</v>
      </c>
      <c r="F15" s="236">
        <v>12</v>
      </c>
      <c r="G15" s="236">
        <v>0</v>
      </c>
      <c r="H15" s="237">
        <v>0</v>
      </c>
      <c r="I15" s="237">
        <v>0</v>
      </c>
      <c r="J15" s="248">
        <v>0</v>
      </c>
      <c r="K15" s="236">
        <v>12</v>
      </c>
      <c r="L15" s="245">
        <v>12</v>
      </c>
      <c r="M15" s="246">
        <v>0</v>
      </c>
      <c r="N15" s="247">
        <v>0</v>
      </c>
      <c r="O15" s="242">
        <v>0</v>
      </c>
      <c r="P15" s="242">
        <v>0</v>
      </c>
      <c r="Q15" s="242">
        <v>0</v>
      </c>
      <c r="R15" s="242">
        <v>0</v>
      </c>
    </row>
    <row r="16" ht="24.95" customHeight="1" spans="1:18">
      <c r="A16" s="233" t="s">
        <v>118</v>
      </c>
      <c r="B16" s="233" t="s">
        <v>135</v>
      </c>
      <c r="C16" s="234" t="s">
        <v>136</v>
      </c>
      <c r="D16" s="233" t="s">
        <v>121</v>
      </c>
      <c r="E16" s="235" t="s">
        <v>137</v>
      </c>
      <c r="F16" s="236">
        <v>12</v>
      </c>
      <c r="G16" s="236">
        <v>0</v>
      </c>
      <c r="H16" s="237">
        <v>0</v>
      </c>
      <c r="I16" s="237">
        <v>0</v>
      </c>
      <c r="J16" s="248">
        <v>0</v>
      </c>
      <c r="K16" s="236">
        <v>12</v>
      </c>
      <c r="L16" s="245">
        <v>12</v>
      </c>
      <c r="M16" s="246">
        <v>0</v>
      </c>
      <c r="N16" s="247">
        <v>0</v>
      </c>
      <c r="O16" s="242">
        <v>0</v>
      </c>
      <c r="P16" s="242">
        <v>0</v>
      </c>
      <c r="Q16" s="242">
        <v>0</v>
      </c>
      <c r="R16" s="242">
        <v>0</v>
      </c>
    </row>
    <row r="17" ht="24.95" customHeight="1" spans="1:18">
      <c r="A17" s="233" t="s">
        <v>138</v>
      </c>
      <c r="B17" s="233"/>
      <c r="C17" s="234"/>
      <c r="D17" s="233"/>
      <c r="E17" s="235" t="s">
        <v>139</v>
      </c>
      <c r="F17" s="236">
        <f>F18+F20+F22</f>
        <v>692</v>
      </c>
      <c r="G17" s="236">
        <v>82</v>
      </c>
      <c r="H17" s="237">
        <v>82</v>
      </c>
      <c r="I17" s="237">
        <v>0</v>
      </c>
      <c r="J17" s="248">
        <v>0</v>
      </c>
      <c r="K17" s="236">
        <f>K18+K20+K22</f>
        <v>610</v>
      </c>
      <c r="L17" s="245">
        <f>L19+L21+L22</f>
        <v>260</v>
      </c>
      <c r="M17" s="246">
        <v>0</v>
      </c>
      <c r="N17" s="247">
        <f>N18+N20+N22</f>
        <v>350</v>
      </c>
      <c r="O17" s="242">
        <v>0</v>
      </c>
      <c r="P17" s="242">
        <v>0</v>
      </c>
      <c r="Q17" s="242">
        <v>0</v>
      </c>
      <c r="R17" s="242">
        <v>0</v>
      </c>
    </row>
    <row r="18" ht="24.95" customHeight="1" spans="1:18">
      <c r="A18" s="233" t="s">
        <v>140</v>
      </c>
      <c r="B18" s="233" t="s">
        <v>120</v>
      </c>
      <c r="C18" s="234"/>
      <c r="D18" s="233"/>
      <c r="E18" s="235" t="s">
        <v>141</v>
      </c>
      <c r="F18" s="236">
        <v>470</v>
      </c>
      <c r="G18" s="236">
        <v>0</v>
      </c>
      <c r="H18" s="237">
        <v>0</v>
      </c>
      <c r="I18" s="237">
        <v>0</v>
      </c>
      <c r="J18" s="248">
        <v>0</v>
      </c>
      <c r="K18" s="236">
        <v>470</v>
      </c>
      <c r="L18" s="245">
        <v>120</v>
      </c>
      <c r="M18" s="246">
        <v>0</v>
      </c>
      <c r="N18" s="247">
        <v>350</v>
      </c>
      <c r="O18" s="242">
        <v>0</v>
      </c>
      <c r="P18" s="242">
        <v>0</v>
      </c>
      <c r="Q18" s="242">
        <v>0</v>
      </c>
      <c r="R18" s="242">
        <v>0</v>
      </c>
    </row>
    <row r="19" ht="24.95" customHeight="1" spans="1:18">
      <c r="A19" s="233" t="s">
        <v>142</v>
      </c>
      <c r="B19" s="233" t="s">
        <v>143</v>
      </c>
      <c r="C19" s="234" t="s">
        <v>123</v>
      </c>
      <c r="D19" s="233" t="s">
        <v>121</v>
      </c>
      <c r="E19" s="235" t="s">
        <v>144</v>
      </c>
      <c r="F19" s="236">
        <v>470</v>
      </c>
      <c r="G19" s="236">
        <v>0</v>
      </c>
      <c r="H19" s="237">
        <v>0</v>
      </c>
      <c r="I19" s="237">
        <v>0</v>
      </c>
      <c r="J19" s="248">
        <v>0</v>
      </c>
      <c r="K19" s="236">
        <v>470</v>
      </c>
      <c r="L19" s="245">
        <v>120</v>
      </c>
      <c r="M19" s="246">
        <v>0</v>
      </c>
      <c r="N19" s="247">
        <v>350</v>
      </c>
      <c r="O19" s="242">
        <v>0</v>
      </c>
      <c r="P19" s="242">
        <v>0</v>
      </c>
      <c r="Q19" s="242">
        <v>0</v>
      </c>
      <c r="R19" s="242">
        <v>0</v>
      </c>
    </row>
    <row r="20" ht="24.95" customHeight="1" spans="1:18">
      <c r="A20" s="233" t="s">
        <v>140</v>
      </c>
      <c r="B20" s="233" t="s">
        <v>145</v>
      </c>
      <c r="C20" s="234"/>
      <c r="D20" s="233"/>
      <c r="E20" s="235" t="s">
        <v>146</v>
      </c>
      <c r="F20" s="236">
        <v>140</v>
      </c>
      <c r="G20" s="236">
        <v>0</v>
      </c>
      <c r="H20" s="237">
        <v>0</v>
      </c>
      <c r="I20" s="237">
        <v>0</v>
      </c>
      <c r="J20" s="248">
        <v>0</v>
      </c>
      <c r="K20" s="236">
        <v>140</v>
      </c>
      <c r="L20" s="245">
        <v>140</v>
      </c>
      <c r="M20" s="246">
        <v>0</v>
      </c>
      <c r="N20" s="247">
        <v>0</v>
      </c>
      <c r="O20" s="242">
        <v>0</v>
      </c>
      <c r="P20" s="242">
        <v>0</v>
      </c>
      <c r="Q20" s="242">
        <v>0</v>
      </c>
      <c r="R20" s="242">
        <v>0</v>
      </c>
    </row>
    <row r="21" ht="24.95" customHeight="1" spans="1:18">
      <c r="A21" s="233" t="s">
        <v>142</v>
      </c>
      <c r="B21" s="233" t="s">
        <v>147</v>
      </c>
      <c r="C21" s="234" t="s">
        <v>148</v>
      </c>
      <c r="D21" s="233" t="s">
        <v>121</v>
      </c>
      <c r="E21" s="235" t="s">
        <v>149</v>
      </c>
      <c r="F21" s="236">
        <v>140</v>
      </c>
      <c r="G21" s="236">
        <v>0</v>
      </c>
      <c r="H21" s="237">
        <v>0</v>
      </c>
      <c r="I21" s="237">
        <v>0</v>
      </c>
      <c r="J21" s="248">
        <v>0</v>
      </c>
      <c r="K21" s="236">
        <v>140</v>
      </c>
      <c r="L21" s="245">
        <v>140</v>
      </c>
      <c r="M21" s="246">
        <v>0</v>
      </c>
      <c r="N21" s="247">
        <v>0</v>
      </c>
      <c r="O21" s="242">
        <v>0</v>
      </c>
      <c r="P21" s="242">
        <v>0</v>
      </c>
      <c r="Q21" s="242">
        <v>0</v>
      </c>
      <c r="R21" s="242">
        <v>0</v>
      </c>
    </row>
    <row r="22" ht="24.95" customHeight="1" spans="1:18">
      <c r="A22" s="233" t="s">
        <v>140</v>
      </c>
      <c r="B22" s="233" t="s">
        <v>150</v>
      </c>
      <c r="C22" s="234"/>
      <c r="D22" s="233"/>
      <c r="E22" s="235" t="s">
        <v>151</v>
      </c>
      <c r="F22" s="236">
        <v>82</v>
      </c>
      <c r="G22" s="236">
        <v>82</v>
      </c>
      <c r="H22" s="237">
        <v>82</v>
      </c>
      <c r="I22" s="237">
        <v>0</v>
      </c>
      <c r="J22" s="248">
        <v>0</v>
      </c>
      <c r="K22" s="236">
        <v>0</v>
      </c>
      <c r="L22" s="245">
        <v>0</v>
      </c>
      <c r="M22" s="246">
        <v>0</v>
      </c>
      <c r="N22" s="247">
        <v>0</v>
      </c>
      <c r="O22" s="242">
        <v>0</v>
      </c>
      <c r="P22" s="242">
        <v>0</v>
      </c>
      <c r="Q22" s="242">
        <v>0</v>
      </c>
      <c r="R22" s="242">
        <v>0</v>
      </c>
    </row>
    <row r="23" ht="24.95" customHeight="1" spans="1:18">
      <c r="A23" s="233" t="s">
        <v>142</v>
      </c>
      <c r="B23" s="233" t="s">
        <v>152</v>
      </c>
      <c r="C23" s="234" t="s">
        <v>150</v>
      </c>
      <c r="D23" s="233" t="s">
        <v>121</v>
      </c>
      <c r="E23" s="235" t="s">
        <v>153</v>
      </c>
      <c r="F23" s="236">
        <v>55</v>
      </c>
      <c r="G23" s="236">
        <v>55</v>
      </c>
      <c r="H23" s="237">
        <v>55</v>
      </c>
      <c r="I23" s="237">
        <v>0</v>
      </c>
      <c r="J23" s="248">
        <v>0</v>
      </c>
      <c r="K23" s="236">
        <v>0</v>
      </c>
      <c r="L23" s="245">
        <v>0</v>
      </c>
      <c r="M23" s="246">
        <v>0</v>
      </c>
      <c r="N23" s="247">
        <v>0</v>
      </c>
      <c r="O23" s="242">
        <v>0</v>
      </c>
      <c r="P23" s="242">
        <v>0</v>
      </c>
      <c r="Q23" s="242">
        <v>0</v>
      </c>
      <c r="R23" s="242">
        <v>0</v>
      </c>
    </row>
    <row r="24" ht="24.95" customHeight="1" spans="1:18">
      <c r="A24" s="233" t="s">
        <v>142</v>
      </c>
      <c r="B24" s="233" t="s">
        <v>152</v>
      </c>
      <c r="C24" s="234" t="s">
        <v>154</v>
      </c>
      <c r="D24" s="233" t="s">
        <v>121</v>
      </c>
      <c r="E24" s="235" t="s">
        <v>155</v>
      </c>
      <c r="F24" s="236">
        <v>27</v>
      </c>
      <c r="G24" s="236">
        <v>27</v>
      </c>
      <c r="H24" s="237">
        <v>27</v>
      </c>
      <c r="I24" s="237"/>
      <c r="J24" s="248"/>
      <c r="K24" s="236"/>
      <c r="L24" s="245"/>
      <c r="M24" s="246"/>
      <c r="N24" s="247"/>
      <c r="O24" s="242"/>
      <c r="P24" s="242"/>
      <c r="Q24" s="242"/>
      <c r="R24" s="242"/>
    </row>
    <row r="25" ht="24.95" customHeight="1" spans="1:18">
      <c r="A25" s="233" t="s">
        <v>156</v>
      </c>
      <c r="B25" s="233"/>
      <c r="C25" s="234"/>
      <c r="D25" s="233"/>
      <c r="E25" s="235" t="s">
        <v>157</v>
      </c>
      <c r="F25" s="236">
        <v>9</v>
      </c>
      <c r="G25" s="236">
        <v>0</v>
      </c>
      <c r="H25" s="237">
        <v>0</v>
      </c>
      <c r="I25" s="237">
        <v>0</v>
      </c>
      <c r="J25" s="248">
        <v>0</v>
      </c>
      <c r="K25" s="236">
        <v>9</v>
      </c>
      <c r="L25" s="245">
        <v>9</v>
      </c>
      <c r="M25" s="246">
        <v>0</v>
      </c>
      <c r="N25" s="247">
        <v>0</v>
      </c>
      <c r="O25" s="242">
        <v>0</v>
      </c>
      <c r="P25" s="242">
        <v>0</v>
      </c>
      <c r="Q25" s="242">
        <v>0</v>
      </c>
      <c r="R25" s="242">
        <v>0</v>
      </c>
    </row>
    <row r="26" ht="24.95" customHeight="1" spans="1:18">
      <c r="A26" s="233" t="s">
        <v>158</v>
      </c>
      <c r="B26" s="233" t="s">
        <v>159</v>
      </c>
      <c r="C26" s="234"/>
      <c r="D26" s="233"/>
      <c r="E26" s="235" t="s">
        <v>160</v>
      </c>
      <c r="F26" s="236">
        <v>9</v>
      </c>
      <c r="G26" s="236">
        <v>0</v>
      </c>
      <c r="H26" s="237">
        <v>0</v>
      </c>
      <c r="I26" s="237">
        <v>0</v>
      </c>
      <c r="J26" s="248">
        <v>0</v>
      </c>
      <c r="K26" s="236">
        <v>9</v>
      </c>
      <c r="L26" s="245">
        <v>9</v>
      </c>
      <c r="M26" s="246">
        <v>0</v>
      </c>
      <c r="N26" s="247">
        <v>0</v>
      </c>
      <c r="O26" s="242">
        <v>0</v>
      </c>
      <c r="P26" s="242">
        <v>0</v>
      </c>
      <c r="Q26" s="242">
        <v>0</v>
      </c>
      <c r="R26" s="242">
        <v>0</v>
      </c>
    </row>
    <row r="27" ht="24.95" customHeight="1" spans="1:18">
      <c r="A27" s="233" t="s">
        <v>161</v>
      </c>
      <c r="B27" s="233" t="s">
        <v>162</v>
      </c>
      <c r="C27" s="234" t="s">
        <v>123</v>
      </c>
      <c r="D27" s="233" t="s">
        <v>121</v>
      </c>
      <c r="E27" s="235" t="s">
        <v>163</v>
      </c>
      <c r="F27" s="236">
        <v>9</v>
      </c>
      <c r="G27" s="236">
        <v>0</v>
      </c>
      <c r="H27" s="237">
        <v>0</v>
      </c>
      <c r="I27" s="237">
        <v>0</v>
      </c>
      <c r="J27" s="248">
        <v>0</v>
      </c>
      <c r="K27" s="236">
        <v>9</v>
      </c>
      <c r="L27" s="245">
        <v>9</v>
      </c>
      <c r="M27" s="246">
        <v>0</v>
      </c>
      <c r="N27" s="247">
        <v>0</v>
      </c>
      <c r="O27" s="242">
        <v>0</v>
      </c>
      <c r="P27" s="242">
        <v>0</v>
      </c>
      <c r="Q27" s="242">
        <v>0</v>
      </c>
      <c r="R27" s="242">
        <v>0</v>
      </c>
    </row>
    <row r="28" ht="24.95" customHeight="1" spans="1:18">
      <c r="A28" s="233" t="s">
        <v>164</v>
      </c>
      <c r="B28" s="233"/>
      <c r="C28" s="234"/>
      <c r="D28" s="233"/>
      <c r="E28" s="235" t="s">
        <v>165</v>
      </c>
      <c r="F28" s="236">
        <f>F29</f>
        <v>308</v>
      </c>
      <c r="G28" s="236">
        <v>0</v>
      </c>
      <c r="H28" s="237">
        <v>0</v>
      </c>
      <c r="I28" s="237">
        <v>0</v>
      </c>
      <c r="J28" s="248">
        <v>0</v>
      </c>
      <c r="K28" s="236">
        <f>L28+N28</f>
        <v>308</v>
      </c>
      <c r="L28" s="236">
        <v>108</v>
      </c>
      <c r="M28" s="246">
        <v>0</v>
      </c>
      <c r="N28" s="247">
        <v>200</v>
      </c>
      <c r="O28" s="242">
        <v>0</v>
      </c>
      <c r="P28" s="242">
        <v>0</v>
      </c>
      <c r="Q28" s="242">
        <v>0</v>
      </c>
      <c r="R28" s="242">
        <v>0</v>
      </c>
    </row>
    <row r="29" ht="24.95" customHeight="1" spans="1:18">
      <c r="A29" s="233" t="s">
        <v>166</v>
      </c>
      <c r="B29" s="233" t="s">
        <v>120</v>
      </c>
      <c r="C29" s="234"/>
      <c r="D29" s="233"/>
      <c r="E29" s="235" t="s">
        <v>167</v>
      </c>
      <c r="F29" s="236">
        <f>F30+F31</f>
        <v>308</v>
      </c>
      <c r="G29" s="236">
        <v>0</v>
      </c>
      <c r="H29" s="237">
        <v>0</v>
      </c>
      <c r="I29" s="237">
        <v>0</v>
      </c>
      <c r="J29" s="248">
        <v>0</v>
      </c>
      <c r="K29" s="236">
        <v>308</v>
      </c>
      <c r="L29" s="245">
        <v>108</v>
      </c>
      <c r="M29" s="246">
        <v>0</v>
      </c>
      <c r="N29" s="247">
        <v>200</v>
      </c>
      <c r="O29" s="242">
        <v>0</v>
      </c>
      <c r="P29" s="242">
        <v>0</v>
      </c>
      <c r="Q29" s="242">
        <v>0</v>
      </c>
      <c r="R29" s="242">
        <v>0</v>
      </c>
    </row>
    <row r="30" ht="24.75" customHeight="1" spans="1:18">
      <c r="A30" s="233" t="s">
        <v>168</v>
      </c>
      <c r="B30" s="233" t="s">
        <v>143</v>
      </c>
      <c r="C30" s="234" t="s">
        <v>169</v>
      </c>
      <c r="D30" s="233" t="s">
        <v>121</v>
      </c>
      <c r="E30" s="235" t="s">
        <v>170</v>
      </c>
      <c r="F30" s="240">
        <v>108</v>
      </c>
      <c r="G30" s="240">
        <v>0</v>
      </c>
      <c r="H30" s="241">
        <v>0</v>
      </c>
      <c r="I30" s="241">
        <v>0</v>
      </c>
      <c r="J30" s="249">
        <v>0</v>
      </c>
      <c r="K30" s="240">
        <v>108</v>
      </c>
      <c r="L30" s="250">
        <v>108</v>
      </c>
      <c r="M30" s="240">
        <v>0</v>
      </c>
      <c r="N30" s="251">
        <v>0</v>
      </c>
      <c r="O30" s="252">
        <v>0</v>
      </c>
      <c r="P30" s="252">
        <v>0</v>
      </c>
      <c r="Q30" s="252">
        <v>0</v>
      </c>
      <c r="R30" s="252">
        <v>0</v>
      </c>
    </row>
    <row r="31" ht="24.75" customHeight="1" spans="1:18">
      <c r="A31" s="233" t="s">
        <v>168</v>
      </c>
      <c r="B31" s="233" t="s">
        <v>171</v>
      </c>
      <c r="C31" s="234" t="s">
        <v>123</v>
      </c>
      <c r="D31" s="233" t="s">
        <v>121</v>
      </c>
      <c r="E31" s="235" t="s">
        <v>172</v>
      </c>
      <c r="F31" s="236">
        <v>200</v>
      </c>
      <c r="G31" s="242"/>
      <c r="H31" s="242"/>
      <c r="I31" s="242"/>
      <c r="J31" s="242"/>
      <c r="K31" s="236">
        <v>200</v>
      </c>
      <c r="L31" s="242"/>
      <c r="M31" s="242"/>
      <c r="N31" s="247">
        <v>200</v>
      </c>
      <c r="O31" s="247"/>
      <c r="P31" s="247"/>
      <c r="Q31" s="247"/>
      <c r="R31" s="247"/>
    </row>
  </sheetData>
  <sheetProtection formatCells="0" formatColumns="0" formatRows="0"/>
  <mergeCells count="15">
    <mergeCell ref="A1:R1"/>
    <mergeCell ref="A3:C3"/>
    <mergeCell ref="D3:D4"/>
    <mergeCell ref="E3:E4"/>
    <mergeCell ref="F3:F4"/>
    <mergeCell ref="H3:H4"/>
    <mergeCell ref="I3:I4"/>
    <mergeCell ref="J3:J4"/>
    <mergeCell ref="L3:L4"/>
    <mergeCell ref="M3:M4"/>
    <mergeCell ref="N3:N4"/>
    <mergeCell ref="O3:O4"/>
    <mergeCell ref="P3:P4"/>
    <mergeCell ref="Q3:Q4"/>
    <mergeCell ref="R3:R4"/>
  </mergeCells>
  <printOptions horizontalCentered="1"/>
  <pageMargins left="0.357638888888889" right="0.357638888888889" top="1" bottom="1" header="0.511805555555556" footer="0.511805555555556"/>
  <pageSetup paperSize="9" scale="75" orientation="landscape" horizontalDpi="600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showZeros="0" workbookViewId="0">
      <selection activeCell="D6" sqref="D6"/>
    </sheetView>
  </sheetViews>
  <sheetFormatPr defaultColWidth="9" defaultRowHeight="13.5" outlineLevelRow="6"/>
  <cols>
    <col min="1" max="1" width="12.5" customWidth="1"/>
    <col min="2" max="2" width="20.25" customWidth="1"/>
    <col min="3" max="3" width="12.5" customWidth="1"/>
    <col min="4" max="4" width="11.25" customWidth="1"/>
    <col min="5" max="5" width="13" customWidth="1"/>
    <col min="10" max="10" width="10.75" customWidth="1"/>
  </cols>
  <sheetData>
    <row r="1" ht="67" customHeight="1" spans="1:11">
      <c r="A1" s="202" t="s">
        <v>173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ht="27" customHeight="1" spans="1:11">
      <c r="A2" s="84" t="s">
        <v>91</v>
      </c>
      <c r="B2" s="84"/>
      <c r="C2" s="203"/>
      <c r="D2" s="204"/>
      <c r="E2" s="204"/>
      <c r="F2" s="204"/>
      <c r="G2" s="204"/>
      <c r="H2" s="204"/>
      <c r="I2" s="204"/>
      <c r="J2" s="204"/>
      <c r="K2" s="204" t="s">
        <v>57</v>
      </c>
    </row>
    <row r="3" ht="40" customHeight="1" spans="1:11">
      <c r="A3" s="205" t="s">
        <v>93</v>
      </c>
      <c r="B3" s="205" t="s">
        <v>174</v>
      </c>
      <c r="C3" s="205" t="s">
        <v>60</v>
      </c>
      <c r="D3" s="206" t="s">
        <v>175</v>
      </c>
      <c r="E3" s="207"/>
      <c r="F3" s="208" t="s">
        <v>176</v>
      </c>
      <c r="G3" s="209" t="s">
        <v>177</v>
      </c>
      <c r="H3" s="205" t="s">
        <v>178</v>
      </c>
      <c r="I3" s="205" t="s">
        <v>179</v>
      </c>
      <c r="J3" s="205" t="s">
        <v>180</v>
      </c>
      <c r="K3" s="218" t="s">
        <v>181</v>
      </c>
    </row>
    <row r="4" ht="40" customHeight="1" spans="1:11">
      <c r="A4" s="205"/>
      <c r="B4" s="205"/>
      <c r="C4" s="209"/>
      <c r="D4" s="210" t="s">
        <v>182</v>
      </c>
      <c r="E4" s="211" t="s">
        <v>183</v>
      </c>
      <c r="F4" s="208"/>
      <c r="G4" s="209"/>
      <c r="H4" s="205"/>
      <c r="I4" s="205"/>
      <c r="J4" s="205"/>
      <c r="K4" s="218"/>
    </row>
    <row r="5" ht="40" customHeight="1" spans="1:11">
      <c r="A5" s="212" t="s">
        <v>112</v>
      </c>
      <c r="B5" s="212" t="s">
        <v>112</v>
      </c>
      <c r="C5" s="212">
        <v>1</v>
      </c>
      <c r="D5" s="213">
        <v>2</v>
      </c>
      <c r="E5" s="212">
        <v>3</v>
      </c>
      <c r="F5" s="212">
        <v>4</v>
      </c>
      <c r="G5" s="212">
        <v>5</v>
      </c>
      <c r="H5" s="212">
        <v>6</v>
      </c>
      <c r="I5" s="212">
        <v>7</v>
      </c>
      <c r="J5" s="212">
        <v>8</v>
      </c>
      <c r="K5" s="212">
        <v>9</v>
      </c>
    </row>
    <row r="6" s="106" customFormat="1" ht="40" customHeight="1" spans="1:11">
      <c r="A6" s="214"/>
      <c r="B6" s="215" t="s">
        <v>60</v>
      </c>
      <c r="C6" s="216">
        <f>E6+I6</f>
        <v>3095</v>
      </c>
      <c r="D6" s="93">
        <v>3095</v>
      </c>
      <c r="E6" s="216">
        <v>3095</v>
      </c>
      <c r="F6" s="217">
        <v>0</v>
      </c>
      <c r="G6" s="217">
        <v>0</v>
      </c>
      <c r="H6" s="217">
        <v>0</v>
      </c>
      <c r="I6" s="217"/>
      <c r="J6" s="219">
        <v>0</v>
      </c>
      <c r="K6" s="220">
        <v>0</v>
      </c>
    </row>
    <row r="7" ht="40" customHeight="1" spans="1:11">
      <c r="A7" s="214" t="s">
        <v>121</v>
      </c>
      <c r="B7" s="215" t="s">
        <v>184</v>
      </c>
      <c r="C7" s="216">
        <f>E7+I7</f>
        <v>3095</v>
      </c>
      <c r="D7" s="93">
        <v>3095</v>
      </c>
      <c r="E7" s="216">
        <v>3095</v>
      </c>
      <c r="F7" s="217">
        <v>0</v>
      </c>
      <c r="G7" s="217">
        <v>0</v>
      </c>
      <c r="H7" s="217">
        <v>0</v>
      </c>
      <c r="I7" s="217"/>
      <c r="J7" s="219">
        <v>0</v>
      </c>
      <c r="K7" s="220">
        <v>0</v>
      </c>
    </row>
  </sheetData>
  <sheetProtection formatCells="0" formatColumns="0" formatRows="0"/>
  <mergeCells count="11">
    <mergeCell ref="A1:K1"/>
    <mergeCell ref="A2:B2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rintOptions horizontalCentered="1"/>
  <pageMargins left="0.751388888888889" right="0.751388888888889" top="1" bottom="1" header="0.511805555555556" footer="0.511805555555556"/>
  <pageSetup paperSize="9" orientation="landscape" horizontalDpi="600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showZeros="0" topLeftCell="A16" workbookViewId="0">
      <selection activeCell="F17" sqref="F17"/>
    </sheetView>
  </sheetViews>
  <sheetFormatPr defaultColWidth="9" defaultRowHeight="13.5"/>
  <cols>
    <col min="1" max="1" width="7.5" customWidth="1"/>
    <col min="2" max="2" width="5.125" customWidth="1"/>
    <col min="3" max="3" width="4.125" customWidth="1"/>
    <col min="4" max="4" width="27.625" customWidth="1"/>
    <col min="5" max="5" width="9.875" customWidth="1"/>
    <col min="6" max="6" width="10.375" customWidth="1"/>
    <col min="7" max="7" width="9.875" customWidth="1"/>
    <col min="8" max="8" width="8.125" customWidth="1"/>
    <col min="9" max="9" width="8" customWidth="1"/>
    <col min="10" max="10" width="7.125" customWidth="1"/>
  </cols>
  <sheetData>
    <row r="1" ht="45" customHeight="1" spans="1:10">
      <c r="A1" s="191" t="s">
        <v>185</v>
      </c>
      <c r="B1" s="191"/>
      <c r="C1" s="191"/>
      <c r="D1" s="191"/>
      <c r="E1" s="191"/>
      <c r="F1" s="191"/>
      <c r="G1" s="191"/>
      <c r="H1" s="191"/>
      <c r="I1" s="191"/>
      <c r="J1" s="191"/>
    </row>
    <row r="2" ht="21" customHeight="1" spans="1:10">
      <c r="A2" s="108" t="s">
        <v>91</v>
      </c>
      <c r="B2" s="108"/>
      <c r="C2" s="108"/>
      <c r="D2" s="108"/>
      <c r="E2" s="108"/>
      <c r="F2" s="108"/>
      <c r="G2" s="108"/>
      <c r="H2" s="108"/>
      <c r="I2" s="111" t="s">
        <v>57</v>
      </c>
      <c r="J2" s="201"/>
    </row>
    <row r="3" ht="22" customHeight="1" spans="1:10">
      <c r="A3" s="112" t="s">
        <v>92</v>
      </c>
      <c r="B3" s="112"/>
      <c r="C3" s="112"/>
      <c r="D3" s="112" t="s">
        <v>94</v>
      </c>
      <c r="E3" s="116" t="s">
        <v>186</v>
      </c>
      <c r="F3" s="112" t="s">
        <v>96</v>
      </c>
      <c r="G3" s="112" t="s">
        <v>100</v>
      </c>
      <c r="H3" s="192" t="s">
        <v>104</v>
      </c>
      <c r="I3" s="192" t="s">
        <v>105</v>
      </c>
      <c r="J3" s="192" t="s">
        <v>106</v>
      </c>
    </row>
    <row r="4" ht="22" customHeight="1" spans="1:10">
      <c r="A4" s="112" t="s">
        <v>108</v>
      </c>
      <c r="B4" s="112" t="s">
        <v>109</v>
      </c>
      <c r="C4" s="112" t="s">
        <v>110</v>
      </c>
      <c r="D4" s="112"/>
      <c r="E4" s="116"/>
      <c r="F4" s="112"/>
      <c r="G4" s="112"/>
      <c r="H4" s="192"/>
      <c r="I4" s="192"/>
      <c r="J4" s="192"/>
    </row>
    <row r="5" ht="22" customHeight="1" spans="1:10">
      <c r="A5" s="112" t="s">
        <v>112</v>
      </c>
      <c r="B5" s="112" t="s">
        <v>112</v>
      </c>
      <c r="C5" s="112" t="s">
        <v>112</v>
      </c>
      <c r="D5" s="112" t="s">
        <v>112</v>
      </c>
      <c r="E5" s="193">
        <v>1</v>
      </c>
      <c r="F5" s="112">
        <v>2</v>
      </c>
      <c r="G5" s="112">
        <v>3</v>
      </c>
      <c r="H5" s="112">
        <v>4</v>
      </c>
      <c r="I5" s="112">
        <v>5</v>
      </c>
      <c r="J5" s="112">
        <v>6</v>
      </c>
    </row>
    <row r="6" s="106" customFormat="1" ht="32" customHeight="1" spans="1:10">
      <c r="A6" s="194"/>
      <c r="B6" s="194"/>
      <c r="C6" s="194"/>
      <c r="D6" s="195" t="s">
        <v>60</v>
      </c>
      <c r="E6" s="119">
        <f>E7+E17+E25+E28</f>
        <v>3095</v>
      </c>
      <c r="F6" s="119">
        <f>F7+F17+F25+F28</f>
        <v>1926</v>
      </c>
      <c r="G6" s="119">
        <f>G7+G17+G25+G28</f>
        <v>1169</v>
      </c>
      <c r="H6" s="119">
        <v>0</v>
      </c>
      <c r="I6" s="119">
        <v>0</v>
      </c>
      <c r="J6" s="119">
        <v>0</v>
      </c>
    </row>
    <row r="7" ht="32" customHeight="1" spans="1:10">
      <c r="A7" s="194" t="s">
        <v>113</v>
      </c>
      <c r="B7" s="194"/>
      <c r="C7" s="194"/>
      <c r="D7" s="195" t="s">
        <v>187</v>
      </c>
      <c r="E7" s="119">
        <f>E8+E11+E13+E15</f>
        <v>2086</v>
      </c>
      <c r="F7" s="119">
        <f>F8+F11+F13+F15</f>
        <v>1844</v>
      </c>
      <c r="G7" s="119">
        <v>242</v>
      </c>
      <c r="H7" s="119">
        <v>0</v>
      </c>
      <c r="I7" s="119">
        <v>0</v>
      </c>
      <c r="J7" s="119">
        <v>0</v>
      </c>
    </row>
    <row r="8" ht="32" customHeight="1" spans="1:10">
      <c r="A8" s="194" t="s">
        <v>115</v>
      </c>
      <c r="B8" s="194" t="s">
        <v>116</v>
      </c>
      <c r="C8" s="194"/>
      <c r="D8" s="195" t="s">
        <v>117</v>
      </c>
      <c r="E8" s="119">
        <f>E9+E10</f>
        <v>2024</v>
      </c>
      <c r="F8" s="119">
        <f>F9+F10</f>
        <v>1844</v>
      </c>
      <c r="G8" s="119">
        <f>G9+G10</f>
        <v>180</v>
      </c>
      <c r="H8" s="119">
        <v>0</v>
      </c>
      <c r="I8" s="119">
        <v>0</v>
      </c>
      <c r="J8" s="119">
        <v>0</v>
      </c>
    </row>
    <row r="9" ht="32" customHeight="1" spans="1:10">
      <c r="A9" s="194" t="s">
        <v>118</v>
      </c>
      <c r="B9" s="194" t="s">
        <v>119</v>
      </c>
      <c r="C9" s="194" t="s">
        <v>120</v>
      </c>
      <c r="D9" s="195" t="s">
        <v>122</v>
      </c>
      <c r="E9" s="119">
        <v>1844</v>
      </c>
      <c r="F9" s="119">
        <v>1844</v>
      </c>
      <c r="G9" s="119">
        <v>0</v>
      </c>
      <c r="H9" s="119">
        <v>0</v>
      </c>
      <c r="I9" s="119">
        <v>0</v>
      </c>
      <c r="J9" s="119">
        <v>0</v>
      </c>
    </row>
    <row r="10" ht="32" customHeight="1" spans="1:10">
      <c r="A10" s="196" t="s">
        <v>113</v>
      </c>
      <c r="B10" s="197" t="s">
        <v>188</v>
      </c>
      <c r="C10" s="197" t="s">
        <v>123</v>
      </c>
      <c r="D10" s="198" t="s">
        <v>124</v>
      </c>
      <c r="E10" s="119">
        <v>180</v>
      </c>
      <c r="F10" s="119"/>
      <c r="G10" s="119">
        <v>180</v>
      </c>
      <c r="H10" s="119"/>
      <c r="I10" s="119"/>
      <c r="J10" s="119"/>
    </row>
    <row r="11" ht="32" customHeight="1" spans="1:10">
      <c r="A11" s="194" t="s">
        <v>115</v>
      </c>
      <c r="B11" s="194" t="s">
        <v>125</v>
      </c>
      <c r="C11" s="194"/>
      <c r="D11" s="195" t="s">
        <v>126</v>
      </c>
      <c r="E11" s="119">
        <v>9</v>
      </c>
      <c r="F11" s="119">
        <v>0</v>
      </c>
      <c r="G11" s="119">
        <v>9</v>
      </c>
      <c r="H11" s="119">
        <v>0</v>
      </c>
      <c r="I11" s="119">
        <v>0</v>
      </c>
      <c r="J11" s="119">
        <v>0</v>
      </c>
    </row>
    <row r="12" ht="32" customHeight="1" spans="1:10">
      <c r="A12" s="194" t="s">
        <v>118</v>
      </c>
      <c r="B12" s="194" t="s">
        <v>127</v>
      </c>
      <c r="C12" s="194" t="s">
        <v>123</v>
      </c>
      <c r="D12" s="195" t="s">
        <v>128</v>
      </c>
      <c r="E12" s="119">
        <v>9</v>
      </c>
      <c r="F12" s="119">
        <v>0</v>
      </c>
      <c r="G12" s="119">
        <v>9</v>
      </c>
      <c r="H12" s="119">
        <v>0</v>
      </c>
      <c r="I12" s="119">
        <v>0</v>
      </c>
      <c r="J12" s="119">
        <v>0</v>
      </c>
    </row>
    <row r="13" ht="32" customHeight="1" spans="1:10">
      <c r="A13" s="194" t="s">
        <v>115</v>
      </c>
      <c r="B13" s="194" t="s">
        <v>129</v>
      </c>
      <c r="C13" s="194"/>
      <c r="D13" s="195" t="s">
        <v>130</v>
      </c>
      <c r="E13" s="119">
        <v>41</v>
      </c>
      <c r="F13" s="119">
        <v>0</v>
      </c>
      <c r="G13" s="119">
        <v>41</v>
      </c>
      <c r="H13" s="119">
        <v>0</v>
      </c>
      <c r="I13" s="119">
        <v>0</v>
      </c>
      <c r="J13" s="119">
        <v>0</v>
      </c>
    </row>
    <row r="14" ht="32" customHeight="1" spans="1:10">
      <c r="A14" s="194" t="s">
        <v>118</v>
      </c>
      <c r="B14" s="194" t="s">
        <v>131</v>
      </c>
      <c r="C14" s="194" t="s">
        <v>123</v>
      </c>
      <c r="D14" s="195" t="s">
        <v>132</v>
      </c>
      <c r="E14" s="119">
        <v>41</v>
      </c>
      <c r="F14" s="119">
        <v>0</v>
      </c>
      <c r="G14" s="119">
        <v>41</v>
      </c>
      <c r="H14" s="119">
        <v>0</v>
      </c>
      <c r="I14" s="119">
        <v>0</v>
      </c>
      <c r="J14" s="119">
        <v>0</v>
      </c>
    </row>
    <row r="15" ht="32" customHeight="1" spans="1:10">
      <c r="A15" s="194" t="s">
        <v>115</v>
      </c>
      <c r="B15" s="194" t="s">
        <v>133</v>
      </c>
      <c r="C15" s="194"/>
      <c r="D15" s="195" t="s">
        <v>134</v>
      </c>
      <c r="E15" s="119">
        <v>12</v>
      </c>
      <c r="F15" s="119">
        <v>0</v>
      </c>
      <c r="G15" s="119">
        <v>12</v>
      </c>
      <c r="H15" s="119">
        <v>0</v>
      </c>
      <c r="I15" s="119">
        <v>0</v>
      </c>
      <c r="J15" s="119">
        <v>0</v>
      </c>
    </row>
    <row r="16" ht="32" customHeight="1" spans="1:10">
      <c r="A16" s="194" t="s">
        <v>118</v>
      </c>
      <c r="B16" s="194" t="s">
        <v>135</v>
      </c>
      <c r="C16" s="194" t="s">
        <v>123</v>
      </c>
      <c r="D16" s="195" t="s">
        <v>137</v>
      </c>
      <c r="E16" s="119">
        <v>12</v>
      </c>
      <c r="F16" s="119">
        <v>0</v>
      </c>
      <c r="G16" s="119">
        <v>12</v>
      </c>
      <c r="H16" s="119">
        <v>0</v>
      </c>
      <c r="I16" s="119">
        <v>0</v>
      </c>
      <c r="J16" s="119">
        <v>0</v>
      </c>
    </row>
    <row r="17" ht="32" customHeight="1" spans="1:10">
      <c r="A17" s="194" t="s">
        <v>138</v>
      </c>
      <c r="B17" s="194"/>
      <c r="C17" s="194"/>
      <c r="D17" s="195" t="s">
        <v>189</v>
      </c>
      <c r="E17" s="119">
        <f>E18+E20+E22</f>
        <v>692</v>
      </c>
      <c r="F17" s="119">
        <f>F18+F20+F22</f>
        <v>82</v>
      </c>
      <c r="G17" s="119">
        <f>G18+G20+G22</f>
        <v>610</v>
      </c>
      <c r="H17" s="119">
        <v>0</v>
      </c>
      <c r="I17" s="119">
        <v>0</v>
      </c>
      <c r="J17" s="119">
        <v>0</v>
      </c>
    </row>
    <row r="18" ht="32" customHeight="1" spans="1:10">
      <c r="A18" s="194" t="s">
        <v>140</v>
      </c>
      <c r="B18" s="194" t="s">
        <v>120</v>
      </c>
      <c r="C18" s="194"/>
      <c r="D18" s="195" t="s">
        <v>141</v>
      </c>
      <c r="E18" s="119">
        <v>470</v>
      </c>
      <c r="F18" s="119">
        <v>0</v>
      </c>
      <c r="G18" s="119">
        <v>470</v>
      </c>
      <c r="H18" s="119">
        <v>0</v>
      </c>
      <c r="I18" s="119">
        <v>0</v>
      </c>
      <c r="J18" s="119">
        <v>0</v>
      </c>
    </row>
    <row r="19" ht="32" customHeight="1" spans="1:10">
      <c r="A19" s="194" t="s">
        <v>142</v>
      </c>
      <c r="B19" s="194" t="s">
        <v>143</v>
      </c>
      <c r="C19" s="194" t="s">
        <v>123</v>
      </c>
      <c r="D19" s="195" t="s">
        <v>144</v>
      </c>
      <c r="E19" s="119">
        <v>470</v>
      </c>
      <c r="F19" s="119">
        <v>0</v>
      </c>
      <c r="G19" s="119">
        <v>470</v>
      </c>
      <c r="H19" s="119">
        <v>0</v>
      </c>
      <c r="I19" s="119">
        <v>0</v>
      </c>
      <c r="J19" s="119">
        <v>0</v>
      </c>
    </row>
    <row r="20" ht="32" customHeight="1" spans="1:10">
      <c r="A20" s="194" t="s">
        <v>140</v>
      </c>
      <c r="B20" s="194" t="s">
        <v>145</v>
      </c>
      <c r="C20" s="194"/>
      <c r="D20" s="195" t="s">
        <v>146</v>
      </c>
      <c r="E20" s="119">
        <v>140</v>
      </c>
      <c r="F20" s="119">
        <v>0</v>
      </c>
      <c r="G20" s="119">
        <v>140</v>
      </c>
      <c r="H20" s="119">
        <v>0</v>
      </c>
      <c r="I20" s="119">
        <v>0</v>
      </c>
      <c r="J20" s="119">
        <v>0</v>
      </c>
    </row>
    <row r="21" ht="32" customHeight="1" spans="1:10">
      <c r="A21" s="194" t="s">
        <v>142</v>
      </c>
      <c r="B21" s="194" t="s">
        <v>147</v>
      </c>
      <c r="C21" s="194" t="s">
        <v>148</v>
      </c>
      <c r="D21" s="195" t="s">
        <v>149</v>
      </c>
      <c r="E21" s="119">
        <v>140</v>
      </c>
      <c r="F21" s="119">
        <v>0</v>
      </c>
      <c r="G21" s="119">
        <v>140</v>
      </c>
      <c r="H21" s="119">
        <v>0</v>
      </c>
      <c r="I21" s="119">
        <v>0</v>
      </c>
      <c r="J21" s="119">
        <v>0</v>
      </c>
    </row>
    <row r="22" ht="32" customHeight="1" spans="1:10">
      <c r="A22" s="194" t="s">
        <v>140</v>
      </c>
      <c r="B22" s="194" t="s">
        <v>150</v>
      </c>
      <c r="C22" s="194"/>
      <c r="D22" s="195" t="s">
        <v>151</v>
      </c>
      <c r="E22" s="119">
        <v>82</v>
      </c>
      <c r="F22" s="119">
        <v>82</v>
      </c>
      <c r="G22" s="119">
        <v>0</v>
      </c>
      <c r="H22" s="119">
        <v>0</v>
      </c>
      <c r="I22" s="119">
        <v>0</v>
      </c>
      <c r="J22" s="119">
        <v>0</v>
      </c>
    </row>
    <row r="23" ht="32" customHeight="1" spans="1:10">
      <c r="A23" s="194" t="s">
        <v>142</v>
      </c>
      <c r="B23" s="194" t="s">
        <v>152</v>
      </c>
      <c r="C23" s="194" t="s">
        <v>150</v>
      </c>
      <c r="D23" s="195" t="s">
        <v>153</v>
      </c>
      <c r="E23" s="119">
        <v>55</v>
      </c>
      <c r="F23" s="119">
        <v>55</v>
      </c>
      <c r="G23" s="119"/>
      <c r="H23" s="119">
        <v>0</v>
      </c>
      <c r="I23" s="119">
        <v>0</v>
      </c>
      <c r="J23" s="119">
        <v>0</v>
      </c>
    </row>
    <row r="24" ht="32" customHeight="1" spans="1:10">
      <c r="A24" s="194" t="s">
        <v>142</v>
      </c>
      <c r="B24" s="194" t="s">
        <v>150</v>
      </c>
      <c r="C24" s="194" t="s">
        <v>154</v>
      </c>
      <c r="D24" s="195" t="s">
        <v>190</v>
      </c>
      <c r="E24" s="119">
        <v>27</v>
      </c>
      <c r="F24" s="119">
        <v>27</v>
      </c>
      <c r="G24" s="119"/>
      <c r="H24" s="119"/>
      <c r="I24" s="119"/>
      <c r="J24" s="119"/>
    </row>
    <row r="25" ht="32" customHeight="1" spans="1:10">
      <c r="A25" s="194" t="s">
        <v>156</v>
      </c>
      <c r="B25" s="194"/>
      <c r="C25" s="194"/>
      <c r="D25" s="195" t="s">
        <v>191</v>
      </c>
      <c r="E25" s="119">
        <v>9</v>
      </c>
      <c r="F25" s="119">
        <v>0</v>
      </c>
      <c r="G25" s="119">
        <v>9</v>
      </c>
      <c r="H25" s="119">
        <v>0</v>
      </c>
      <c r="I25" s="119">
        <v>0</v>
      </c>
      <c r="J25" s="119">
        <v>0</v>
      </c>
    </row>
    <row r="26" ht="32" customHeight="1" spans="1:10">
      <c r="A26" s="194" t="s">
        <v>158</v>
      </c>
      <c r="B26" s="194" t="s">
        <v>159</v>
      </c>
      <c r="C26" s="194"/>
      <c r="D26" s="195" t="s">
        <v>160</v>
      </c>
      <c r="E26" s="119">
        <v>9</v>
      </c>
      <c r="F26" s="119">
        <v>0</v>
      </c>
      <c r="G26" s="119">
        <v>9</v>
      </c>
      <c r="H26" s="119">
        <v>0</v>
      </c>
      <c r="I26" s="119">
        <v>0</v>
      </c>
      <c r="J26" s="119">
        <v>0</v>
      </c>
    </row>
    <row r="27" ht="32" customHeight="1" spans="1:10">
      <c r="A27" s="194" t="s">
        <v>161</v>
      </c>
      <c r="B27" s="194" t="s">
        <v>162</v>
      </c>
      <c r="C27" s="194" t="s">
        <v>192</v>
      </c>
      <c r="D27" s="195" t="s">
        <v>163</v>
      </c>
      <c r="E27" s="119">
        <v>9</v>
      </c>
      <c r="F27" s="119">
        <v>0</v>
      </c>
      <c r="G27" s="119">
        <v>9</v>
      </c>
      <c r="H27" s="119">
        <v>0</v>
      </c>
      <c r="I27" s="119">
        <v>0</v>
      </c>
      <c r="J27" s="119">
        <v>0</v>
      </c>
    </row>
    <row r="28" ht="32" customHeight="1" spans="1:10">
      <c r="A28" s="194" t="s">
        <v>164</v>
      </c>
      <c r="B28" s="194"/>
      <c r="C28" s="194"/>
      <c r="D28" s="195" t="s">
        <v>193</v>
      </c>
      <c r="E28" s="119">
        <v>308</v>
      </c>
      <c r="F28" s="119">
        <v>0</v>
      </c>
      <c r="G28" s="119">
        <v>308</v>
      </c>
      <c r="H28" s="119">
        <v>0</v>
      </c>
      <c r="I28" s="119">
        <v>0</v>
      </c>
      <c r="J28" s="119">
        <v>0</v>
      </c>
    </row>
    <row r="29" ht="32" customHeight="1" spans="1:10">
      <c r="A29" s="194" t="s">
        <v>166</v>
      </c>
      <c r="B29" s="194" t="s">
        <v>120</v>
      </c>
      <c r="C29" s="194"/>
      <c r="D29" s="195" t="s">
        <v>167</v>
      </c>
      <c r="E29" s="119">
        <v>308</v>
      </c>
      <c r="F29" s="119">
        <v>0</v>
      </c>
      <c r="G29" s="119">
        <v>308</v>
      </c>
      <c r="H29" s="119">
        <v>0</v>
      </c>
      <c r="I29" s="119">
        <v>0</v>
      </c>
      <c r="J29" s="119">
        <v>0</v>
      </c>
    </row>
    <row r="30" ht="32" customHeight="1" spans="1:10">
      <c r="A30" s="194" t="s">
        <v>168</v>
      </c>
      <c r="B30" s="194" t="s">
        <v>143</v>
      </c>
      <c r="C30" s="194" t="s">
        <v>169</v>
      </c>
      <c r="D30" s="195" t="s">
        <v>170</v>
      </c>
      <c r="E30" s="119">
        <v>108</v>
      </c>
      <c r="F30" s="119">
        <v>0</v>
      </c>
      <c r="G30" s="199">
        <v>108</v>
      </c>
      <c r="H30" s="119">
        <v>0</v>
      </c>
      <c r="I30" s="119">
        <v>0</v>
      </c>
      <c r="J30" s="119">
        <v>0</v>
      </c>
    </row>
    <row r="31" ht="32" customHeight="1" spans="1:10">
      <c r="A31" s="197" t="s">
        <v>168</v>
      </c>
      <c r="B31" s="197" t="s">
        <v>143</v>
      </c>
      <c r="C31" s="197" t="s">
        <v>123</v>
      </c>
      <c r="D31" s="198" t="s">
        <v>172</v>
      </c>
      <c r="E31" s="199">
        <v>200</v>
      </c>
      <c r="F31" s="200"/>
      <c r="G31" s="199">
        <v>200</v>
      </c>
      <c r="H31" s="200"/>
      <c r="I31" s="200"/>
      <c r="J31" s="200"/>
    </row>
  </sheetData>
  <sheetProtection formatCells="0" formatColumns="0" formatRows="0"/>
  <mergeCells count="10">
    <mergeCell ref="A1:J1"/>
    <mergeCell ref="I2:J2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357638888888889" right="0.357638888888889" top="1" bottom="1" header="0.511805555555556" footer="0.511805555555556"/>
  <pageSetup paperSize="9" orientation="portrait" horizontalDpi="600" verticalDpi="18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"/>
  <sheetViews>
    <sheetView showGridLines="0" topLeftCell="A7" workbookViewId="0">
      <selection activeCell="C6" sqref="C6"/>
    </sheetView>
  </sheetViews>
  <sheetFormatPr defaultColWidth="9" defaultRowHeight="13.5" outlineLevelCol="2"/>
  <cols>
    <col min="1" max="1" width="43" style="123" customWidth="1"/>
    <col min="2" max="2" width="20.375" style="123" customWidth="1"/>
    <col min="3" max="3" width="24.125" style="123" customWidth="1"/>
    <col min="4" max="16384" width="9" style="123"/>
  </cols>
  <sheetData>
    <row r="1" ht="33" customHeight="1" spans="1:3">
      <c r="A1" s="183" t="s">
        <v>194</v>
      </c>
      <c r="B1" s="183"/>
      <c r="C1" s="183"/>
    </row>
    <row r="2" ht="26" customHeight="1" spans="1:3">
      <c r="A2" s="184" t="s">
        <v>91</v>
      </c>
      <c r="B2" s="185"/>
      <c r="C2" s="186" t="s">
        <v>57</v>
      </c>
    </row>
    <row r="3" ht="26" customHeight="1" spans="1:3">
      <c r="A3" s="187" t="s">
        <v>195</v>
      </c>
      <c r="B3" s="187" t="s">
        <v>196</v>
      </c>
      <c r="C3" s="188" t="s">
        <v>61</v>
      </c>
    </row>
    <row r="4" s="123" customFormat="1" ht="26" customHeight="1" spans="1:3">
      <c r="A4" s="189" t="s">
        <v>60</v>
      </c>
      <c r="B4" s="190">
        <v>0</v>
      </c>
      <c r="C4" s="190">
        <f>C5+C22+C37</f>
        <v>1926</v>
      </c>
    </row>
    <row r="5" ht="26" customHeight="1" spans="1:3">
      <c r="A5" s="189" t="s">
        <v>97</v>
      </c>
      <c r="B5" s="190">
        <v>0</v>
      </c>
      <c r="C5" s="190">
        <f>SUM(C6:C21)</f>
        <v>1590</v>
      </c>
    </row>
    <row r="6" ht="26" customHeight="1" spans="1:3">
      <c r="A6" s="189" t="s">
        <v>197</v>
      </c>
      <c r="B6" s="190">
        <v>0</v>
      </c>
      <c r="C6" s="190">
        <v>165</v>
      </c>
    </row>
    <row r="7" ht="26" customHeight="1" spans="1:3">
      <c r="A7" s="189" t="s">
        <v>198</v>
      </c>
      <c r="B7" s="190">
        <v>0</v>
      </c>
      <c r="C7" s="190">
        <v>147</v>
      </c>
    </row>
    <row r="8" ht="26" customHeight="1" spans="1:3">
      <c r="A8" s="189" t="s">
        <v>199</v>
      </c>
      <c r="B8" s="190">
        <v>0</v>
      </c>
      <c r="C8" s="190">
        <v>1</v>
      </c>
    </row>
    <row r="9" ht="26" customHeight="1" spans="1:3">
      <c r="A9" s="189" t="s">
        <v>200</v>
      </c>
      <c r="B9" s="190">
        <v>0</v>
      </c>
      <c r="C9" s="190">
        <v>1</v>
      </c>
    </row>
    <row r="10" ht="26" customHeight="1" spans="1:3">
      <c r="A10" s="189" t="s">
        <v>201</v>
      </c>
      <c r="B10" s="190">
        <v>0</v>
      </c>
      <c r="C10" s="190">
        <v>383</v>
      </c>
    </row>
    <row r="11" ht="26" customHeight="1" spans="1:3">
      <c r="A11" s="189" t="s">
        <v>202</v>
      </c>
      <c r="B11" s="190">
        <v>0</v>
      </c>
      <c r="C11" s="190">
        <v>24</v>
      </c>
    </row>
    <row r="12" ht="26" customHeight="1" spans="1:3">
      <c r="A12" s="189" t="s">
        <v>203</v>
      </c>
      <c r="B12" s="190">
        <v>0</v>
      </c>
      <c r="C12" s="190">
        <v>55</v>
      </c>
    </row>
    <row r="13" ht="26" customHeight="1" spans="1:3">
      <c r="A13" s="189" t="s">
        <v>204</v>
      </c>
      <c r="B13" s="190">
        <v>0</v>
      </c>
      <c r="C13" s="190">
        <v>27</v>
      </c>
    </row>
    <row r="14" ht="26" customHeight="1" spans="1:3">
      <c r="A14" s="189" t="s">
        <v>205</v>
      </c>
      <c r="B14" s="190">
        <v>0</v>
      </c>
      <c r="C14" s="190">
        <v>27</v>
      </c>
    </row>
    <row r="15" ht="26" customHeight="1" spans="1:3">
      <c r="A15" s="189" t="s">
        <v>206</v>
      </c>
      <c r="B15" s="190">
        <v>0</v>
      </c>
      <c r="C15" s="190">
        <v>24</v>
      </c>
    </row>
    <row r="16" ht="26" customHeight="1" spans="1:3">
      <c r="A16" s="189" t="s">
        <v>207</v>
      </c>
      <c r="B16" s="190">
        <v>0</v>
      </c>
      <c r="C16" s="190">
        <v>3</v>
      </c>
    </row>
    <row r="17" ht="26" customHeight="1" spans="1:3">
      <c r="A17" s="189" t="s">
        <v>208</v>
      </c>
      <c r="B17" s="190">
        <v>0</v>
      </c>
      <c r="C17" s="190">
        <v>92</v>
      </c>
    </row>
    <row r="18" ht="26" customHeight="1" spans="1:3">
      <c r="A18" s="189" t="s">
        <v>209</v>
      </c>
      <c r="B18" s="190">
        <v>0</v>
      </c>
      <c r="C18" s="190">
        <v>28</v>
      </c>
    </row>
    <row r="19" ht="26" customHeight="1" spans="1:3">
      <c r="A19" s="189" t="s">
        <v>210</v>
      </c>
      <c r="B19" s="190">
        <v>0</v>
      </c>
      <c r="C19" s="190">
        <v>125</v>
      </c>
    </row>
    <row r="20" ht="26" customHeight="1" spans="1:3">
      <c r="A20" s="189" t="s">
        <v>211</v>
      </c>
      <c r="B20" s="190">
        <v>0</v>
      </c>
      <c r="C20" s="190">
        <v>247</v>
      </c>
    </row>
    <row r="21" ht="26" customHeight="1" spans="1:3">
      <c r="A21" s="189" t="s">
        <v>212</v>
      </c>
      <c r="B21" s="190">
        <v>0</v>
      </c>
      <c r="C21" s="190">
        <v>241</v>
      </c>
    </row>
    <row r="22" ht="26" customHeight="1" spans="1:3">
      <c r="A22" s="189" t="s">
        <v>98</v>
      </c>
      <c r="B22" s="190">
        <v>0</v>
      </c>
      <c r="C22" s="190">
        <f>SUM(C23:C36)</f>
        <v>161</v>
      </c>
    </row>
    <row r="23" ht="26" customHeight="1" spans="1:3">
      <c r="A23" s="189" t="s">
        <v>213</v>
      </c>
      <c r="B23" s="190">
        <v>0</v>
      </c>
      <c r="C23" s="190">
        <v>31</v>
      </c>
    </row>
    <row r="24" ht="26" customHeight="1" spans="1:3">
      <c r="A24" s="189" t="s">
        <v>214</v>
      </c>
      <c r="B24" s="190">
        <v>0</v>
      </c>
      <c r="C24" s="190">
        <v>3</v>
      </c>
    </row>
    <row r="25" ht="26" customHeight="1" spans="1:3">
      <c r="A25" s="189" t="s">
        <v>215</v>
      </c>
      <c r="B25" s="190">
        <v>0</v>
      </c>
      <c r="C25" s="190">
        <v>9</v>
      </c>
    </row>
    <row r="26" ht="26" customHeight="1" spans="1:3">
      <c r="A26" s="189" t="s">
        <v>216</v>
      </c>
      <c r="B26" s="190">
        <v>0</v>
      </c>
      <c r="C26" s="190">
        <v>20</v>
      </c>
    </row>
    <row r="27" ht="26" customHeight="1" spans="1:3">
      <c r="A27" s="189" t="s">
        <v>217</v>
      </c>
      <c r="B27" s="190">
        <v>0</v>
      </c>
      <c r="C27" s="190">
        <v>3</v>
      </c>
    </row>
    <row r="28" ht="26" customHeight="1" spans="1:3">
      <c r="A28" s="189" t="s">
        <v>218</v>
      </c>
      <c r="B28" s="190">
        <v>0</v>
      </c>
      <c r="C28" s="190">
        <v>10</v>
      </c>
    </row>
    <row r="29" ht="26" customHeight="1" spans="1:3">
      <c r="A29" s="189" t="s">
        <v>219</v>
      </c>
      <c r="B29" s="190">
        <v>0</v>
      </c>
      <c r="C29" s="190">
        <v>6</v>
      </c>
    </row>
    <row r="30" ht="26" customHeight="1" spans="1:3">
      <c r="A30" s="189" t="s">
        <v>220</v>
      </c>
      <c r="B30" s="190">
        <v>0</v>
      </c>
      <c r="C30" s="190">
        <v>0</v>
      </c>
    </row>
    <row r="31" ht="26" customHeight="1" spans="1:3">
      <c r="A31" s="189" t="s">
        <v>221</v>
      </c>
      <c r="B31" s="190">
        <v>0</v>
      </c>
      <c r="C31" s="190">
        <v>3</v>
      </c>
    </row>
    <row r="32" ht="26" customHeight="1" spans="1:3">
      <c r="A32" s="189" t="s">
        <v>222</v>
      </c>
      <c r="B32" s="190">
        <v>0</v>
      </c>
      <c r="C32" s="190">
        <v>15.56</v>
      </c>
    </row>
    <row r="33" ht="26" customHeight="1" spans="1:3">
      <c r="A33" s="189" t="s">
        <v>223</v>
      </c>
      <c r="B33" s="190">
        <v>0</v>
      </c>
      <c r="C33" s="190">
        <v>6</v>
      </c>
    </row>
    <row r="34" ht="26" customHeight="1" spans="1:3">
      <c r="A34" s="189" t="s">
        <v>224</v>
      </c>
      <c r="B34" s="190">
        <v>0</v>
      </c>
      <c r="C34" s="190">
        <v>5.94</v>
      </c>
    </row>
    <row r="35" ht="26" customHeight="1" spans="1:3">
      <c r="A35" s="189" t="s">
        <v>225</v>
      </c>
      <c r="B35" s="190">
        <v>0</v>
      </c>
      <c r="C35" s="190">
        <v>32</v>
      </c>
    </row>
    <row r="36" ht="26" customHeight="1" spans="1:3">
      <c r="A36" s="189" t="s">
        <v>226</v>
      </c>
      <c r="B36" s="190">
        <v>0</v>
      </c>
      <c r="C36" s="190">
        <v>16.5</v>
      </c>
    </row>
    <row r="37" ht="26" customHeight="1" spans="1:3">
      <c r="A37" s="189" t="s">
        <v>99</v>
      </c>
      <c r="B37" s="190">
        <v>0</v>
      </c>
      <c r="C37" s="190">
        <f>SUM(C38:C46)</f>
        <v>175</v>
      </c>
    </row>
    <row r="38" ht="26" customHeight="1" spans="1:3">
      <c r="A38" s="189" t="s">
        <v>227</v>
      </c>
      <c r="B38" s="190">
        <v>0</v>
      </c>
      <c r="C38" s="190">
        <v>4</v>
      </c>
    </row>
    <row r="39" ht="26" customHeight="1" spans="1:3">
      <c r="A39" s="189" t="s">
        <v>228</v>
      </c>
      <c r="B39" s="190">
        <v>0</v>
      </c>
      <c r="C39" s="190">
        <v>7.1</v>
      </c>
    </row>
    <row r="40" ht="26" customHeight="1" spans="1:3">
      <c r="A40" s="189" t="s">
        <v>229</v>
      </c>
      <c r="B40" s="190">
        <v>0</v>
      </c>
      <c r="C40" s="190">
        <v>1.1</v>
      </c>
    </row>
    <row r="41" ht="26" customHeight="1" spans="1:3">
      <c r="A41" s="189" t="s">
        <v>230</v>
      </c>
      <c r="B41" s="190">
        <v>0</v>
      </c>
      <c r="C41" s="190">
        <v>144</v>
      </c>
    </row>
    <row r="42" ht="26" customHeight="1" spans="1:3">
      <c r="A42" s="189" t="s">
        <v>231</v>
      </c>
      <c r="B42" s="190">
        <v>0</v>
      </c>
      <c r="C42" s="190">
        <v>12</v>
      </c>
    </row>
    <row r="43" ht="26" customHeight="1" spans="1:3">
      <c r="A43" s="189" t="s">
        <v>232</v>
      </c>
      <c r="B43" s="190">
        <v>0</v>
      </c>
      <c r="C43" s="190">
        <v>0.2</v>
      </c>
    </row>
    <row r="44" ht="26" customHeight="1" spans="1:3">
      <c r="A44" s="189" t="s">
        <v>233</v>
      </c>
      <c r="B44" s="190">
        <v>0</v>
      </c>
      <c r="C44" s="190">
        <v>1.8</v>
      </c>
    </row>
    <row r="45" ht="26" customHeight="1" spans="1:3">
      <c r="A45" s="189" t="s">
        <v>234</v>
      </c>
      <c r="B45" s="190">
        <v>0</v>
      </c>
      <c r="C45" s="190">
        <v>3.6</v>
      </c>
    </row>
    <row r="46" ht="26" customHeight="1" spans="1:3">
      <c r="A46" s="189" t="s">
        <v>235</v>
      </c>
      <c r="B46" s="190">
        <v>0</v>
      </c>
      <c r="C46" s="190">
        <v>1.2</v>
      </c>
    </row>
    <row r="47" spans="1:3">
      <c r="A47"/>
      <c r="B47"/>
      <c r="C47"/>
    </row>
    <row r="48" spans="1:3">
      <c r="A48"/>
      <c r="B48"/>
      <c r="C48"/>
    </row>
    <row r="49" spans="1:3">
      <c r="A49"/>
      <c r="B49"/>
      <c r="C49"/>
    </row>
    <row r="50" spans="1:3">
      <c r="A50"/>
      <c r="B50"/>
      <c r="C50"/>
    </row>
    <row r="51" spans="1:3">
      <c r="A51"/>
      <c r="B51"/>
      <c r="C51"/>
    </row>
  </sheetData>
  <sheetProtection formatCells="0" formatColumns="0" formatRows="0"/>
  <mergeCells count="1">
    <mergeCell ref="A1:C1"/>
  </mergeCells>
  <printOptions horizontalCentered="1"/>
  <pageMargins left="0.503472222222222" right="0.503472222222222" top="0.948611111111111" bottom="0.948611111111111" header="0.298611111111111" footer="0.298611111111111"/>
  <pageSetup paperSize="9" orientation="portrait" horizontalDpi="600"/>
  <headerFooter/>
  <ignoredErrors>
    <ignoredError sqref="C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showGridLines="0" showZeros="0" workbookViewId="0">
      <selection activeCell="E6" sqref="E6"/>
    </sheetView>
  </sheetViews>
  <sheetFormatPr defaultColWidth="9" defaultRowHeight="13.5" outlineLevelCol="7"/>
  <cols>
    <col min="2" max="2" width="7.125" customWidth="1"/>
    <col min="3" max="3" width="7" customWidth="1"/>
    <col min="4" max="4" width="37.25" customWidth="1"/>
    <col min="5" max="5" width="20.375" customWidth="1"/>
    <col min="6" max="6" width="19.5" customWidth="1"/>
    <col min="7" max="7" width="19.625" customWidth="1"/>
    <col min="8" max="8" width="22.125" customWidth="1"/>
  </cols>
  <sheetData>
    <row r="1" ht="31" customHeight="1" spans="1:8">
      <c r="A1" s="173" t="s">
        <v>236</v>
      </c>
      <c r="B1" s="173"/>
      <c r="C1" s="173"/>
      <c r="D1" s="173"/>
      <c r="E1" s="173"/>
      <c r="F1" s="173"/>
      <c r="G1" s="173"/>
      <c r="H1" s="173"/>
    </row>
    <row r="2" ht="33" customHeight="1" spans="1:8">
      <c r="A2" s="174" t="s">
        <v>91</v>
      </c>
      <c r="B2" s="174"/>
      <c r="C2" s="174"/>
      <c r="D2" s="174"/>
      <c r="E2" s="175"/>
      <c r="F2" s="175"/>
      <c r="G2" s="108"/>
      <c r="H2" s="176" t="s">
        <v>57</v>
      </c>
    </row>
    <row r="3" ht="32" customHeight="1" spans="1:8">
      <c r="A3" s="177" t="s">
        <v>237</v>
      </c>
      <c r="B3" s="177"/>
      <c r="C3" s="177"/>
      <c r="D3" s="177" t="s">
        <v>238</v>
      </c>
      <c r="E3" s="177" t="s">
        <v>60</v>
      </c>
      <c r="F3" s="177" t="s">
        <v>239</v>
      </c>
      <c r="G3" s="177"/>
      <c r="H3" s="177"/>
    </row>
    <row r="4" ht="32" customHeight="1" spans="1:8">
      <c r="A4" s="177" t="s">
        <v>108</v>
      </c>
      <c r="B4" s="177" t="s">
        <v>109</v>
      </c>
      <c r="C4" s="177" t="s">
        <v>110</v>
      </c>
      <c r="D4" s="177"/>
      <c r="E4" s="177"/>
      <c r="F4" s="178" t="s">
        <v>240</v>
      </c>
      <c r="G4" s="178" t="s">
        <v>241</v>
      </c>
      <c r="H4" s="178" t="s">
        <v>242</v>
      </c>
    </row>
    <row r="5" s="106" customFormat="1" ht="32" customHeight="1" spans="1:8">
      <c r="A5" s="179"/>
      <c r="B5" s="179"/>
      <c r="C5" s="179"/>
      <c r="D5" s="180" t="s">
        <v>60</v>
      </c>
      <c r="E5" s="181">
        <v>1926</v>
      </c>
      <c r="F5" s="181">
        <v>1590</v>
      </c>
      <c r="G5" s="181">
        <v>161</v>
      </c>
      <c r="H5" s="181">
        <v>175</v>
      </c>
    </row>
    <row r="6" ht="32" customHeight="1" spans="1:8">
      <c r="A6" s="179" t="s">
        <v>113</v>
      </c>
      <c r="B6" s="179"/>
      <c r="C6" s="179"/>
      <c r="D6" s="182" t="s">
        <v>187</v>
      </c>
      <c r="E6" s="181">
        <v>1844</v>
      </c>
      <c r="F6" s="181">
        <v>1508</v>
      </c>
      <c r="G6" s="181">
        <v>161</v>
      </c>
      <c r="H6" s="181">
        <v>175</v>
      </c>
    </row>
    <row r="7" ht="32" customHeight="1" spans="1:8">
      <c r="A7" s="179" t="s">
        <v>115</v>
      </c>
      <c r="B7" s="179" t="s">
        <v>116</v>
      </c>
      <c r="C7" s="179"/>
      <c r="D7" s="182" t="s">
        <v>117</v>
      </c>
      <c r="E7" s="181">
        <v>1844</v>
      </c>
      <c r="F7" s="181">
        <v>1508</v>
      </c>
      <c r="G7" s="181">
        <v>161</v>
      </c>
      <c r="H7" s="181">
        <v>175</v>
      </c>
    </row>
    <row r="8" ht="32" customHeight="1" spans="1:8">
      <c r="A8" s="179" t="s">
        <v>118</v>
      </c>
      <c r="B8" s="179" t="s">
        <v>119</v>
      </c>
      <c r="C8" s="179" t="s">
        <v>120</v>
      </c>
      <c r="D8" s="182" t="s">
        <v>122</v>
      </c>
      <c r="E8" s="181">
        <v>1844</v>
      </c>
      <c r="F8" s="181">
        <v>1508</v>
      </c>
      <c r="G8" s="181">
        <v>161</v>
      </c>
      <c r="H8" s="181">
        <v>175</v>
      </c>
    </row>
    <row r="9" ht="32" customHeight="1" spans="1:8">
      <c r="A9" s="179" t="s">
        <v>138</v>
      </c>
      <c r="B9" s="179"/>
      <c r="C9" s="179"/>
      <c r="D9" s="182" t="s">
        <v>189</v>
      </c>
      <c r="E9" s="181">
        <v>82</v>
      </c>
      <c r="F9" s="181">
        <v>82</v>
      </c>
      <c r="G9" s="181">
        <v>0</v>
      </c>
      <c r="H9" s="181">
        <v>0</v>
      </c>
    </row>
    <row r="10" ht="32" customHeight="1" spans="1:8">
      <c r="A10" s="179" t="s">
        <v>140</v>
      </c>
      <c r="B10" s="179" t="s">
        <v>150</v>
      </c>
      <c r="C10" s="179"/>
      <c r="D10" s="182" t="s">
        <v>151</v>
      </c>
      <c r="E10" s="181">
        <v>82</v>
      </c>
      <c r="F10" s="181">
        <v>82</v>
      </c>
      <c r="G10" s="181">
        <v>0</v>
      </c>
      <c r="H10" s="181">
        <v>0</v>
      </c>
    </row>
    <row r="11" ht="32" customHeight="1" spans="1:8">
      <c r="A11" s="179" t="s">
        <v>142</v>
      </c>
      <c r="B11" s="179" t="s">
        <v>152</v>
      </c>
      <c r="C11" s="179" t="s">
        <v>150</v>
      </c>
      <c r="D11" s="182" t="s">
        <v>153</v>
      </c>
      <c r="E11" s="181">
        <v>55</v>
      </c>
      <c r="F11" s="181">
        <v>55</v>
      </c>
      <c r="G11" s="181"/>
      <c r="H11" s="181"/>
    </row>
    <row r="12" ht="32" customHeight="1" spans="1:8">
      <c r="A12" s="179" t="s">
        <v>142</v>
      </c>
      <c r="B12" s="179" t="s">
        <v>152</v>
      </c>
      <c r="C12" s="179" t="s">
        <v>154</v>
      </c>
      <c r="D12" s="182" t="s">
        <v>155</v>
      </c>
      <c r="E12" s="181">
        <v>27</v>
      </c>
      <c r="F12" s="181">
        <v>27</v>
      </c>
      <c r="G12" s="181">
        <v>0</v>
      </c>
      <c r="H12" s="181">
        <v>0</v>
      </c>
    </row>
  </sheetData>
  <sheetProtection formatCells="0" formatColumns="0" formatRows="0"/>
  <mergeCells count="5">
    <mergeCell ref="A2:D2"/>
    <mergeCell ref="A3:C3"/>
    <mergeCell ref="F3:H3"/>
    <mergeCell ref="D3:D4"/>
    <mergeCell ref="E3:E4"/>
  </mergeCells>
  <printOptions horizontalCentered="1"/>
  <pageMargins left="0.357638888888889" right="0.357638888888889" top="1" bottom="1" header="0.511805555555556" footer="0.511805555555556"/>
  <pageSetup paperSize="9" orientation="landscape" horizontalDpi="600" verticalDpi="18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"/>
  <sheetViews>
    <sheetView showGridLines="0" showZeros="0" workbookViewId="0">
      <selection activeCell="B4" sqref="B4"/>
    </sheetView>
  </sheetViews>
  <sheetFormatPr defaultColWidth="9" defaultRowHeight="13.5" outlineLevelCol="1"/>
  <cols>
    <col min="1" max="1" width="48" customWidth="1"/>
    <col min="2" max="2" width="35.875" customWidth="1"/>
  </cols>
  <sheetData>
    <row r="1" ht="38" customHeight="1" spans="1:2">
      <c r="A1" s="165" t="s">
        <v>194</v>
      </c>
      <c r="B1" s="165"/>
    </row>
    <row r="2" ht="26" customHeight="1" spans="1:2">
      <c r="A2" s="166" t="s">
        <v>91</v>
      </c>
      <c r="B2" s="167" t="s">
        <v>57</v>
      </c>
    </row>
    <row r="3" ht="26" customHeight="1" spans="1:2">
      <c r="A3" s="168" t="s">
        <v>195</v>
      </c>
      <c r="B3" s="169" t="s">
        <v>243</v>
      </c>
    </row>
    <row r="4" s="106" customFormat="1" ht="26" customHeight="1" spans="1:2">
      <c r="A4" s="170" t="s">
        <v>97</v>
      </c>
      <c r="B4" s="171">
        <f>SUM(B5:B20)</f>
        <v>1590</v>
      </c>
    </row>
    <row r="5" ht="26" customHeight="1" spans="1:2">
      <c r="A5" s="170" t="s">
        <v>197</v>
      </c>
      <c r="B5" s="171">
        <v>165</v>
      </c>
    </row>
    <row r="6" ht="26" customHeight="1" spans="1:2">
      <c r="A6" s="170" t="s">
        <v>199</v>
      </c>
      <c r="B6" s="171">
        <v>1</v>
      </c>
    </row>
    <row r="7" ht="26" customHeight="1" spans="1:2">
      <c r="A7" s="170" t="s">
        <v>200</v>
      </c>
      <c r="B7" s="171">
        <v>1</v>
      </c>
    </row>
    <row r="8" ht="26" customHeight="1" spans="1:2">
      <c r="A8" s="170" t="s">
        <v>198</v>
      </c>
      <c r="B8" s="171">
        <v>147</v>
      </c>
    </row>
    <row r="9" ht="26" customHeight="1" spans="1:2">
      <c r="A9" s="170" t="s">
        <v>201</v>
      </c>
      <c r="B9" s="171">
        <v>383</v>
      </c>
    </row>
    <row r="10" ht="26" customHeight="1" spans="1:2">
      <c r="A10" s="170" t="s">
        <v>202</v>
      </c>
      <c r="B10" s="171">
        <v>24</v>
      </c>
    </row>
    <row r="11" ht="26" customHeight="1" spans="1:2">
      <c r="A11" s="170" t="s">
        <v>203</v>
      </c>
      <c r="B11" s="171">
        <v>55</v>
      </c>
    </row>
    <row r="12" ht="26" customHeight="1" spans="1:2">
      <c r="A12" s="170" t="s">
        <v>244</v>
      </c>
      <c r="B12" s="171">
        <v>27</v>
      </c>
    </row>
    <row r="13" ht="26" customHeight="1" spans="1:2">
      <c r="A13" s="170" t="s">
        <v>205</v>
      </c>
      <c r="B13" s="171">
        <v>27</v>
      </c>
    </row>
    <row r="14" ht="26" customHeight="1" spans="1:2">
      <c r="A14" s="170" t="s">
        <v>206</v>
      </c>
      <c r="B14" s="171">
        <v>24</v>
      </c>
    </row>
    <row r="15" ht="26" customHeight="1" spans="1:2">
      <c r="A15" s="170" t="s">
        <v>207</v>
      </c>
      <c r="B15" s="171">
        <v>3</v>
      </c>
    </row>
    <row r="16" ht="26" customHeight="1" spans="1:2">
      <c r="A16" s="170" t="s">
        <v>208</v>
      </c>
      <c r="B16" s="171">
        <v>92</v>
      </c>
    </row>
    <row r="17" ht="26" customHeight="1" spans="1:2">
      <c r="A17" s="170" t="s">
        <v>209</v>
      </c>
      <c r="B17" s="171">
        <v>28</v>
      </c>
    </row>
    <row r="18" ht="26" customHeight="1" spans="1:2">
      <c r="A18" s="170" t="s">
        <v>210</v>
      </c>
      <c r="B18" s="171">
        <v>125</v>
      </c>
    </row>
    <row r="19" ht="26" customHeight="1" spans="1:2">
      <c r="A19" s="170" t="s">
        <v>211</v>
      </c>
      <c r="B19" s="171">
        <v>247</v>
      </c>
    </row>
    <row r="20" ht="26" customHeight="1" spans="1:2">
      <c r="A20" s="170" t="s">
        <v>212</v>
      </c>
      <c r="B20" s="171">
        <v>241</v>
      </c>
    </row>
    <row r="21" ht="26" customHeight="1" spans="1:2">
      <c r="A21" s="170" t="s">
        <v>98</v>
      </c>
      <c r="B21" s="171">
        <f>SUM(B22:B35)</f>
        <v>161</v>
      </c>
    </row>
    <row r="22" ht="26" customHeight="1" spans="1:2">
      <c r="A22" s="170" t="s">
        <v>213</v>
      </c>
      <c r="B22" s="171">
        <v>31</v>
      </c>
    </row>
    <row r="23" ht="26" customHeight="1" spans="1:2">
      <c r="A23" s="170" t="s">
        <v>214</v>
      </c>
      <c r="B23" s="171">
        <v>3</v>
      </c>
    </row>
    <row r="24" ht="26" customHeight="1" spans="1:2">
      <c r="A24" s="170" t="s">
        <v>215</v>
      </c>
      <c r="B24" s="171">
        <v>9</v>
      </c>
    </row>
    <row r="25" ht="26" customHeight="1" spans="1:2">
      <c r="A25" s="170" t="s">
        <v>216</v>
      </c>
      <c r="B25" s="171">
        <v>20</v>
      </c>
    </row>
    <row r="26" ht="26" customHeight="1" spans="1:2">
      <c r="A26" s="170" t="s">
        <v>217</v>
      </c>
      <c r="B26" s="171">
        <v>3</v>
      </c>
    </row>
    <row r="27" ht="26" customHeight="1" spans="1:2">
      <c r="A27" s="170" t="s">
        <v>218</v>
      </c>
      <c r="B27" s="171">
        <v>10</v>
      </c>
    </row>
    <row r="28" ht="26" customHeight="1" spans="1:2">
      <c r="A28" s="170" t="s">
        <v>219</v>
      </c>
      <c r="B28" s="171">
        <v>6</v>
      </c>
    </row>
    <row r="29" ht="26" customHeight="1" spans="1:2">
      <c r="A29" s="170" t="s">
        <v>220</v>
      </c>
      <c r="B29" s="172" t="s">
        <v>245</v>
      </c>
    </row>
    <row r="30" ht="26" customHeight="1" spans="1:2">
      <c r="A30" s="170" t="s">
        <v>221</v>
      </c>
      <c r="B30" s="171">
        <v>3</v>
      </c>
    </row>
    <row r="31" ht="26" customHeight="1" spans="1:2">
      <c r="A31" s="170" t="s">
        <v>222</v>
      </c>
      <c r="B31" s="171">
        <v>15.56</v>
      </c>
    </row>
    <row r="32" ht="26" customHeight="1" spans="1:2">
      <c r="A32" s="170" t="s">
        <v>223</v>
      </c>
      <c r="B32" s="171">
        <v>6</v>
      </c>
    </row>
    <row r="33" ht="26" customHeight="1" spans="1:2">
      <c r="A33" s="170" t="s">
        <v>224</v>
      </c>
      <c r="B33" s="171">
        <v>5.94</v>
      </c>
    </row>
    <row r="34" ht="26" customHeight="1" spans="1:2">
      <c r="A34" s="170" t="s">
        <v>225</v>
      </c>
      <c r="B34" s="171">
        <v>32</v>
      </c>
    </row>
    <row r="35" ht="26" customHeight="1" spans="1:2">
      <c r="A35" s="170" t="s">
        <v>226</v>
      </c>
      <c r="B35" s="171">
        <v>16.5</v>
      </c>
    </row>
    <row r="36" ht="26" customHeight="1" spans="1:2">
      <c r="A36" s="170" t="s">
        <v>99</v>
      </c>
      <c r="B36" s="171">
        <f>SUM(B37:B45)</f>
        <v>175.004</v>
      </c>
    </row>
    <row r="37" ht="26" customHeight="1" spans="1:2">
      <c r="A37" s="170" t="s">
        <v>228</v>
      </c>
      <c r="B37" s="171">
        <v>7.104</v>
      </c>
    </row>
    <row r="38" ht="26" customHeight="1" spans="1:2">
      <c r="A38" s="170" t="s">
        <v>229</v>
      </c>
      <c r="B38" s="171">
        <v>1.1</v>
      </c>
    </row>
    <row r="39" ht="26" customHeight="1" spans="1:2">
      <c r="A39" s="170" t="s">
        <v>227</v>
      </c>
      <c r="B39" s="171">
        <v>4</v>
      </c>
    </row>
    <row r="40" ht="26" customHeight="1" spans="1:2">
      <c r="A40" s="170" t="s">
        <v>230</v>
      </c>
      <c r="B40" s="171">
        <v>144</v>
      </c>
    </row>
    <row r="41" ht="26" customHeight="1" spans="1:2">
      <c r="A41" s="170" t="s">
        <v>231</v>
      </c>
      <c r="B41" s="171">
        <v>12</v>
      </c>
    </row>
    <row r="42" ht="26" customHeight="1" spans="1:2">
      <c r="A42" s="170" t="s">
        <v>232</v>
      </c>
      <c r="B42" s="171">
        <v>0.2</v>
      </c>
    </row>
    <row r="43" ht="26" customHeight="1" spans="1:2">
      <c r="A43" s="170" t="s">
        <v>233</v>
      </c>
      <c r="B43" s="171">
        <v>1.8</v>
      </c>
    </row>
    <row r="44" ht="26" customHeight="1" spans="1:2">
      <c r="A44" s="170" t="s">
        <v>234</v>
      </c>
      <c r="B44" s="171">
        <v>3.6</v>
      </c>
    </row>
    <row r="45" ht="26" customHeight="1" spans="1:2">
      <c r="A45" s="170" t="s">
        <v>235</v>
      </c>
      <c r="B45" s="171">
        <v>1.2</v>
      </c>
    </row>
  </sheetData>
  <sheetProtection formatCells="0" formatColumns="0" formatRows="0"/>
  <mergeCells count="1">
    <mergeCell ref="A1:B1"/>
  </mergeCells>
  <printOptions horizontalCentered="1"/>
  <pageMargins left="0.554861111111111" right="0.554861111111111" top="1" bottom="1" header="0.511805555555556" footer="0.511805555555556"/>
  <pageSetup paperSize="9" orientation="portrait" horizontalDpi="60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目录</vt:lpstr>
      <vt:lpstr>收支预算总表（附件1）</vt:lpstr>
      <vt:lpstr>财政拨款收支总表（附件2）</vt:lpstr>
      <vt:lpstr>部门支出预算总表（附件3）</vt:lpstr>
      <vt:lpstr>部门收入预算总表（附件4）</vt:lpstr>
      <vt:lpstr>2021年一般公共预算支出预算表（附件5）</vt:lpstr>
      <vt:lpstr>基本支出经济分类（分性质）（附件6）</vt:lpstr>
      <vt:lpstr>一般公共预算基本支出按功能科目分类（附件7）</vt:lpstr>
      <vt:lpstr>一般公共预算基本支出按经济分类（附件8）</vt:lpstr>
      <vt:lpstr>政府预算支出经济分类（附件9）</vt:lpstr>
      <vt:lpstr>“三公”经费预算表（附件10）</vt:lpstr>
      <vt:lpstr>政府性基金预算支出（附件11）</vt:lpstr>
      <vt:lpstr>政府性基金预算收入表（附件12）</vt:lpstr>
      <vt:lpstr>政府基金预算收入支出总表（附件13）</vt:lpstr>
      <vt:lpstr>国有资本经营收入支出总表（附件14）</vt:lpstr>
      <vt:lpstr>国有资本经营收入表（附件15）</vt:lpstr>
      <vt:lpstr>国有资本经营支出表（附件16）</vt:lpstr>
      <vt:lpstr>项目绩效目标简表（附件17）</vt:lpstr>
      <vt:lpstr>部门整体支出绩效目标表（附件18）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2017-02-27T06:46:00Z</dcterms:created>
  <dcterms:modified xsi:type="dcterms:W3CDTF">2022-09-15T03:27:54Z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595724</vt:i4>
  </property>
  <property fmtid="{D5CDD505-2E9C-101B-9397-08002B2CF9AE}" pid="4" name="ICV">
    <vt:lpwstr>7AB893577A30408ABDB4EB16A984A791</vt:lpwstr>
  </property>
</Properties>
</file>